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373" documentId="120_S{2AC9BD13-BADA-5192-A53E-5A8FF88502F6}" xr6:coauthVersionLast="47" xr6:coauthVersionMax="47" xr10:uidLastSave="{9FA62462-ACCE-4E58-B171-A5E677678BE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<sst xmlns="http://schemas.openxmlformats.org/spreadsheetml/2006/main" count="181583" uniqueCount="39205">
  <si>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</si>
  <si>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</si>
  <si>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</si>
  <si>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</si>
  <si>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</si>
  <si>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</si>
  <si>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</si>
  <si>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</si>
  <si>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</si>
  <si>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</si>
  <si>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</si>
  <si>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</si>
  <si>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</si>
  <si>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</si>
  <si>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</si>
  <si>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</si>
  <si>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</si>
  <si>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</si>
  <si>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</si>
  <si>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</si>
  <si>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</si>
  <si>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</si>
  <si>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</si>
  <si>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</si>
  <si>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</si>
  <si>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</si>
  <si>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</si>
  <si>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</si>
  <si>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</si>
  <si>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</si>
  <si>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</si>
  <si>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</si>
  <si>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</si>
  <si>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</si>
  <si>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</si>
  <si>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</si>
  <si>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</si>
  <si>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</si>
  <si>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</si>
  <si>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</si>
  <si>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</si>
  <si>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</si>
  <si>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</si>
  <si>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</si>
  <si>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</si>
  <si>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</si>
  <si>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</si>
  <si>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</si>
  <si>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</si>
  <si>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</si>
  <si>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</si>
  <si>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</si>
  <si>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</si>
  <si>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</si>
  <si>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</si>
  <si>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</si>
  <si>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</si>
  <si>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</si>
  <si>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</si>
  <si>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</si>
  <si>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</si>
  <si>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</si>
  <si>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</si>
  <si>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</si>
  <si>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</si>
  <si>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</si>
  <si>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</si>
  <si>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</si>
  <si>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</si>
  <si>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</si>
  <si>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</si>
  <si>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</si>
  <si>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</si>
  <si>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</si>
  <si>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</si>
  <si>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</si>
  <si>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</si>
  <si>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</si>
  <si>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</si>
  <si>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</si>
  <si>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</si>
  <si>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</si>
  <si>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</si>
  <si>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</si>
  <si>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</si>
  <si>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</si>
  <si>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</si>
  <si>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</si>
  <si>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</si>
  <si>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</si>
  <si>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</si>
  <si>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</si>
  <si>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</si>
  <si>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</si>
  <si>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</si>
  <si>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</si>
  <si>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</si>
  <si>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</si>
  <si>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</si>
  <si>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</si>
  <si>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</si>
  <si>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</si>
  <si>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</si>
  <si>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</si>
  <si>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</si>
  <si>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</si>
  <si>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</si>
  <si>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</si>
  <si>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</si>
  <si>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</si>
  <si>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</si>
  <si>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</si>
  <si>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</si>
  <si>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</si>
  <si>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</si>
  <si>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</si>
  <si>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</si>
  <si>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</si>
  <si>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</si>
  <si>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</si>
  <si>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</si>
  <si>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</si>
  <si>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</si>
  <si>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</si>
  <si>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</si>
  <si>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</si>
  <si>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</si>
  <si>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</si>
  <si>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</si>
  <si>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</si>
  <si>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</si>
  <si>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</si>
  <si>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</si>
  <si>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</si>
  <si>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</si>
  <si>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</si>
  <si>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</si>
  <si>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</si>
  <si>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</si>
  <si>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</si>
  <si>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</si>
  <si>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</si>
  <si>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</si>
  <si>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</si>
  <si>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</si>
  <si>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</si>
  <si>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</si>
  <si>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</si>
  <si>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</si>
  <si>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</si>
  <si>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</si>
  <si>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</si>
  <si>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</si>
  <si>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</si>
  <si>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</si>
  <si>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</si>
  <si>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</si>
  <si>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</si>
  <si>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</si>
  <si>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</si>
  <si>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</si>
  <si>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</si>
  <si>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</si>
  <si>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</si>
  <si>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</si>
  <si>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</si>
  <si>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</si>
  <si>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</si>
  <si>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</si>
  <si>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</si>
  <si>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</si>
  <si>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</si>
  <si>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</si>
  <si>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</si>
  <si>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</si>
  <si>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</si>
  <si>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</si>
  <si>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</si>
  <si>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</si>
  <si>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</si>
  <si>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</si>
  <si>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</si>
  <si>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</si>
  <si>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</si>
  <si>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</si>
  <si>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</si>
  <si>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</si>
  <si>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</si>
  <si>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</si>
  <si>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</si>
  <si>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</si>
  <si>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</si>
  <si>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</si>
  <si>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</si>
  <si>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</si>
  <si>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</si>
  <si>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</si>
  <si>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</si>
  <si>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</si>
  <si>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</si>
  <si>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</si>
  <si>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</si>
  <si>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</si>
  <si>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</si>
  <si>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</si>
  <si>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</si>
  <si>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</si>
  <si>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</si>
  <si>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</si>
  <si>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</si>
  <si>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</si>
  <si>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</si>
  <si>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</si>
  <si>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</si>
  <si>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</si>
  <si>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</si>
  <si>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</si>
  <si>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</si>
  <si>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</si>
  <si>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</si>
  <si>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</si>
  <si>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</si>
  <si>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</si>
  <si>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</si>
  <si>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</si>
  <si>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</si>
  <si>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</si>
  <si>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</si>
  <si>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</si>
  <si>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</si>
  <si>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</si>
  <si>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</si>
  <si>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</si>
  <si>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</si>
  <si>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</si>
  <si>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</si>
  <si>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</si>
  <si>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</si>
  <si>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</si>
  <si>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</si>
  <si>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</si>
  <si>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</si>
  <si>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</si>
  <si>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</si>
  <si>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</si>
  <si>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</si>
  <si>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</si>
  <si>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</si>
  <si>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</si>
  <si>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</si>
  <si>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</si>
  <si>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</si>
  <si>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</si>
  <si>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</si>
  <si>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</si>
  <si>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</si>
  <si>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</si>
  <si>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</si>
  <si>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</si>
  <si>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</si>
  <si>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</si>
  <si>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</si>
  <si>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</si>
  <si>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</si>
  <si>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</si>
  <si>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</si>
  <si>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</si>
  <si>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</si>
  <si>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</si>
  <si>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</si>
  <si>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</si>
  <si>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</si>
  <si>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</si>
  <si>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</si>
  <si>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</si>
  <si>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</si>
  <si>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</si>
  <si>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</si>
  <si>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</si>
  <si>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</si>
  <si>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</si>
  <si>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</si>
  <si>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</si>
  <si>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</si>
  <si>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</si>
  <si>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</si>
  <si>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</si>
  <si>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</si>
  <si>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</si>
  <si>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</si>
  <si>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</si>
  <si>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</si>
  <si>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</si>
  <si>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</si>
  <si>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</si>
  <si>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</si>
  <si>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</si>
  <si>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</si>
  <si>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</si>
  <si>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</si>
  <si>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</si>
  <si>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</si>
  <si>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</si>
  <si>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</si>
  <si>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</si>
  <si>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</si>
  <si>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</si>
  <si>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</si>
  <si>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</si>
  <si>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</si>
  <si>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</si>
  <si>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</si>
  <si>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</si>
  <si>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</si>
  <si>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</si>
  <si>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</si>
  <si>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</si>
  <si>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</si>
  <si>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</si>
  <si>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</si>
  <si>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</si>
  <si>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</si>
  <si>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</si>
  <si>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</si>
  <si>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</si>
  <si>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</si>
  <si>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</si>
  <si>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</si>
  <si>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</si>
  <si>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</si>
  <si>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</si>
  <si>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</si>
  <si>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</si>
  <si>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</si>
  <si>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</si>
  <si>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</si>
  <si>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</si>
  <si>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</si>
  <si>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</si>
  <si>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</si>
  <si>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</si>
  <si>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</si>
  <si>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</si>
  <si>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</si>
  <si>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</si>
  <si>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</si>
  <si>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</si>
  <si>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</si>
  <si>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</si>
  <si>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</si>
  <si>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</si>
  <si>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</si>
  <si>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</si>
  <si>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</si>
  <si>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</si>
  <si>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</si>
  <si>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</si>
  <si>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</si>
  <si>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</si>
  <si>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</si>
  <si>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</si>
  <si>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</si>
  <si>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</si>
  <si>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</si>
  <si>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</si>
  <si>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</si>
  <si>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</si>
  <si>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</si>
  <si>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</si>
  <si>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</si>
  <si>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</si>
  <si>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</si>
  <si>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</si>
  <si>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</si>
  <si>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</si>
  <si>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</si>
  <si>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</si>
  <si>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</si>
  <si>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</si>
  <si>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</si>
  <si>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</si>
  <si>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</si>
  <si>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</si>
  <si>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</si>
  <si>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</si>
  <si>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</si>
  <si>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</si>
  <si>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</si>
  <si>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</si>
  <si>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</si>
  <si>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</si>
  <si>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</si>
  <si>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</si>
  <si>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</si>
  <si>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</si>
  <si>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</si>
  <si>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</si>
  <si>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</si>
  <si>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</si>
  <si>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</si>
  <si>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</si>
  <si>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</si>
  <si>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</si>
  <si>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</si>
  <si>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</si>
  <si>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</si>
  <si>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</si>
  <si>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</si>
  <si>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</si>
  <si>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</si>
  <si>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</si>
  <si>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</si>
  <si>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</si>
  <si>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</si>
  <si>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</si>
  <si>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</si>
  <si>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</si>
  <si>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</si>
  <si>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</si>
  <si>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</si>
  <si>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</si>
  <si>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</si>
  <si>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</si>
  <si>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</si>
  <si>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</si>
  <si>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</si>
  <si>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</si>
  <si>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</si>
  <si>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</si>
  <si>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</si>
  <si>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</si>
  <si>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</si>
  <si>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</si>
  <si>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</si>
  <si>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</si>
  <si>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</si>
  <si>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</si>
  <si>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</si>
  <si>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</si>
  <si>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</si>
  <si>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</si>
  <si>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</si>
  <si>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</si>
  <si>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</si>
  <si>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</si>
  <si>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</si>
  <si>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</si>
  <si>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</si>
  <si>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</si>
  <si>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</si>
  <si>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</si>
  <si>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</si>
  <si>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</si>
  <si>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</si>
  <si>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</si>
  <si>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</si>
  <si>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</si>
  <si>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</si>
  <si>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</si>
  <si>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</si>
  <si>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</si>
  <si>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</si>
  <si>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</si>
  <si>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</si>
  <si>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</si>
  <si>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</si>
  <si>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</si>
  <si>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</si>
  <si>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</si>
  <si>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</si>
  <si>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</si>
  <si>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</si>
  <si>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</si>
  <si>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</si>
  <si>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</si>
  <si>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</si>
  <si>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</si>
  <si>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</si>
  <si>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</si>
  <si>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</si>
  <si>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</si>
  <si>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</si>
  <si>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</si>
  <si>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</si>
  <si>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</si>
  <si>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</si>
  <si>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</si>
  <si>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</si>
  <si>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</si>
  <si>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</si>
  <si>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</si>
  <si>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</si>
  <si>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</si>
  <si>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</si>
  <si>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</si>
  <si>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</si>
  <si>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</si>
  <si>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</si>
  <si>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</si>
  <si>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</si>
  <si>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</si>
  <si>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</si>
  <si>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</si>
  <si>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</si>
  <si>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</si>
  <si>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</si>
  <si>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</si>
  <si>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</si>
  <si>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</si>
  <si>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</si>
  <si>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</si>
  <si>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</si>
  <si>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</si>
  <si>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</si>
  <si>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</si>
  <si>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</si>
  <si>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</si>
  <si>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</si>
  <si>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</si>
  <si>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</si>
  <si>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</si>
  <si>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</si>
  <si>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</si>
  <si>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</si>
  <si>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</si>
  <si>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</si>
  <si>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</si>
  <si>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</si>
  <si>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</si>
  <si>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</si>
  <si>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</si>
  <si>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</si>
  <si>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</si>
  <si>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</si>
  <si>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</si>
  <si>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</si>
  <si>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</si>
  <si>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</si>
  <si>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</si>
  <si>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</si>
  <si>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</si>
  <si>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</si>
  <si>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</si>
  <si>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</si>
  <si>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</si>
  <si>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</si>
  <si>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</si>
  <si>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</si>
  <si>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</si>
  <si>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</si>
  <si>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</si>
  <si>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</si>
  <si>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</si>
  <si>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</si>
  <si>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</si>
  <si>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</si>
  <si>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</si>
  <si>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</si>
  <si>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</si>
  <si>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</si>
  <si>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</si>
  <si>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</si>
  <si>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</si>
  <si>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</si>
  <si>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</si>
  <si>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</si>
  <si>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</si>
  <si>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</si>
  <si>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</si>
  <si>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</si>
  <si>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</si>
  <si>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</si>
  <si>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</si>
  <si>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</si>
  <si>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</si>
  <si>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</si>
  <si>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</si>
  <si>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</si>
  <si>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</si>
  <si>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</si>
  <si>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</si>
  <si>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</si>
  <si>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</si>
  <si>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</si>
  <si>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</si>
  <si>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</si>
  <si>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</si>
  <si>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</si>
  <si>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</si>
  <si>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</si>
  <si>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</si>
  <si>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</si>
  <si>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</si>
  <si>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</si>
  <si>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</si>
  <si>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</si>
  <si>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</si>
  <si>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</si>
  <si>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</si>
  <si>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</si>
  <si>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</si>
  <si>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</si>
  <si>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</si>
  <si>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</si>
  <si>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</si>
  <si>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</si>
  <si>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</si>
  <si>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</si>
  <si>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</si>
  <si>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</si>
  <si>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</si>
  <si>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</si>
  <si>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</si>
  <si>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</si>
  <si>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</si>
  <si>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</si>
  <si>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</si>
  <si>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</si>
  <si>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</si>
  <si>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</si>
  <si>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</si>
  <si>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</si>
  <si>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</si>
  <si>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</si>
  <si>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</si>
  <si>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</si>
  <si>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</si>
  <si>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</si>
  <si>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</si>
  <si>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</si>
  <si>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</si>
  <si>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</si>
  <si>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</si>
  <si>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</si>
  <si>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</si>
  <si>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</si>
  <si>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</si>
  <si>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</si>
  <si>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</si>
  <si>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</si>
  <si>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</si>
  <si>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</si>
  <si>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</si>
  <si>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</si>
  <si>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</si>
  <si>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</si>
  <si>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</si>
  <si>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</si>
  <si>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</si>
  <si>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</si>
  <si>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</si>
  <si>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</si>
  <si>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</si>
  <si>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</si>
  <si>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</si>
  <si>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</si>
  <si>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</si>
  <si>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</si>
  <si>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</si>
  <si>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</si>
  <si>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</si>
  <si>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</si>
  <si>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</si>
  <si>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</si>
  <si>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</si>
  <si>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</si>
  <si>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</si>
  <si>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</si>
  <si>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</si>
  <si>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</si>
  <si>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</si>
  <si>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</si>
  <si>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</si>
  <si>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</si>
  <si>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</si>
  <si>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</si>
  <si>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</si>
  <si>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</si>
  <si>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</si>
  <si>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</si>
  <si>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</si>
  <si>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</si>
  <si>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</si>
  <si>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</si>
  <si>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</si>
  <si>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</si>
  <si>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</si>
  <si>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</si>
  <si>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</si>
  <si>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</si>
  <si>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</si>
  <si>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</si>
  <si>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</si>
  <si>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</si>
  <si>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</si>
  <si>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</si>
  <si>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</si>
  <si>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</si>
  <si>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</si>
  <si>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</si>
  <si>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</si>
  <si>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</si>
  <si>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</si>
  <si>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</si>
  <si>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</si>
  <si>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</si>
  <si>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</si>
  <si>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</si>
  <si>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</si>
  <si>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</si>
  <si>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</si>
  <si>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</si>
  <si>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</si>
  <si>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</si>
  <si>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</si>
  <si>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</si>
  <si>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</si>
  <si>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</si>
  <si>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</si>
  <si>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</si>
  <si>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</si>
  <si>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</si>
  <si>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</si>
  <si>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</si>
  <si>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</si>
  <si>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</si>
  <si>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</si>
  <si>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</si>
  <si>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</si>
  <si>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</si>
  <si>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</si>
  <si>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</si>
  <si>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</si>
  <si>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</si>
  <si>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</si>
  <si>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</si>
  <si>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</si>
  <si>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</si>
  <si>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</si>
  <si>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</si>
  <si>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</si>
  <si>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</si>
  <si>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</si>
  <si>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</si>
  <si>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</si>
  <si>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</si>
  <si>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</si>
  <si>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</si>
  <si>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</si>
  <si>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</si>
  <si>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</si>
  <si>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</si>
  <si>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</si>
  <si>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</si>
  <si>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</si>
  <si>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</si>
  <si>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</si>
  <si>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</si>
  <si>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</si>
  <si>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</si>
  <si>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</si>
  <si>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</si>
  <si>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</si>
  <si>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</si>
  <si>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</si>
  <si>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</si>
  <si>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</si>
  <si>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</si>
  <si>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</si>
  <si>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</si>
  <si>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</si>
  <si>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</si>
  <si>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</si>
  <si>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</si>
  <si>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</si>
  <si>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</si>
  <si>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</si>
  <si>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</si>
  <si>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</si>
  <si>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</si>
  <si>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</si>
  <si>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</si>
  <si>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</si>
  <si>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</si>
  <si>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</si>
  <si>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</si>
  <si>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</si>
  <si>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</si>
  <si>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</si>
  <si>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</si>
  <si>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</si>
  <si>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</si>
  <si>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</si>
  <si>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</si>
  <si>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</si>
  <si>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</si>
  <si>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</si>
  <si>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</si>
  <si>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</si>
  <si>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</si>
  <si>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</si>
  <si>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</si>
  <si>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</si>
  <si>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</si>
  <si>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</si>
  <si>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</si>
  <si>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</si>
  <si>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</si>
  <si>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</si>
  <si>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</si>
  <si>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</si>
  <si>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</si>
  <si>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</si>
  <si>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</si>
  <si>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</si>
  <si>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</si>
  <si>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</si>
  <si>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</si>
  <si>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</si>
  <si>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</si>
  <si>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</si>
  <si>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</si>
  <si>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</si>
  <si>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</si>
  <si>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</si>
  <si>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</si>
  <si>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</si>
  <si>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</si>
  <si>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</si>
  <si>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</si>
  <si>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</si>
  <si>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</si>
  <si>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</si>
  <si>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</si>
  <si>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</si>
  <si>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</si>
  <si>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</si>
  <si>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</si>
  <si>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</si>
  <si>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</si>
  <si>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</si>
  <si>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</si>
  <si>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</si>
  <si>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</si>
  <si>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</si>
  <si>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</si>
  <si>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</si>
  <si>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</si>
  <si>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</si>
  <si>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</si>
  <si>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</si>
  <si>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</si>
  <si>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</si>
  <si>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</si>
  <si>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</si>
  <si>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</si>
  <si>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</si>
  <si>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</si>
  <si>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</si>
  <si>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</si>
  <si>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</si>
  <si>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</si>
  <si>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</si>
  <si>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</si>
  <si>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</si>
  <si>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</si>
  <si>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</si>
  <si>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</si>
  <si>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</si>
  <si>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</si>
  <si>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</si>
  <si>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</si>
  <si>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</si>
  <si>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</si>
  <si>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</si>
  <si>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</si>
  <si>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</si>
  <si>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</si>
  <si>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</si>
  <si>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</si>
  <si>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</si>
  <si>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</si>
  <si>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</si>
  <si>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</si>
  <si>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</si>
  <si>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</si>
  <si>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</si>
  <si>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</si>
  <si>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</si>
  <si>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</si>
  <si>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</si>
  <si>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</si>
  <si>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</si>
  <si>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</si>
  <si>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</si>
  <si>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</si>
  <si>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</si>
  <si>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</si>
  <si>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</si>
  <si>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</si>
  <si>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</si>
  <si>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</si>
  <si>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</si>
  <si>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</si>
  <si>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</si>
  <si>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</si>
  <si>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</si>
  <si>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</si>
  <si>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</si>
  <si>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</si>
  <si>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</si>
  <si>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</si>
  <si>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</si>
  <si>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</si>
  <si>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</si>
  <si>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</si>
  <si>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</si>
  <si>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</si>
  <si>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</si>
  <si>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</si>
  <si>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</si>
  <si>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</si>
  <si>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</si>
  <si>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</si>
  <si>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</si>
  <si>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</si>
  <si>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</si>
  <si>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</si>
  <si>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</si>
  <si>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</si>
  <si>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</si>
  <si>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</si>
  <si>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</si>
  <si>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</si>
  <si>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</si>
  <si>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</si>
  <si>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</si>
  <si>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</si>
  <si>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</si>
  <si>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</si>
  <si>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</si>
  <si>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</si>
  <si>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</si>
  <si>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</si>
  <si>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</si>
  <si>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</si>
  <si>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</si>
  <si>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</si>
  <si>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</si>
  <si>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</si>
  <si>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</si>
  <si>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</si>
  <si>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</si>
  <si>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</si>
  <si>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</si>
  <si>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</si>
  <si>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</si>
  <si>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</si>
  <si>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</si>
  <si>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</si>
  <si>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</si>
  <si>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</si>
  <si>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</si>
  <si>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</si>
  <si>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</si>
  <si>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</si>
  <si>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</si>
  <si>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</si>
  <si>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</si>
  <si>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</si>
  <si>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</si>
  <si>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</si>
  <si>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</si>
  <si>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</si>
  <si>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</si>
  <si>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</si>
  <si>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</si>
  <si>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</si>
  <si>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</si>
  <si>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</si>
  <si>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</si>
  <si>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</si>
  <si>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</si>
  <si>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</si>
  <si>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</si>
  <si>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</si>
  <si>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</si>
  <si>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</si>
  <si>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</si>
  <si>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</si>
  <si>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</si>
  <si>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</si>
  <si>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</si>
  <si>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</si>
  <si>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</si>
  <si>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</si>
  <si>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</si>
  <si>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</si>
  <si>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</si>
  <si>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</si>
  <si>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</si>
  <si>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</si>
  <si>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</si>
  <si>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</si>
  <si>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</si>
  <si>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</si>
  <si>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</si>
  <si>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</si>
  <si>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</si>
  <si>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</si>
  <si>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</si>
  <si>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</si>
  <si>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</si>
  <si>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</si>
  <si>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</si>
  <si>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</si>
  <si>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</si>
  <si>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</si>
  <si>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</si>
  <si>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</si>
  <si>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</si>
  <si>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</si>
  <si>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</si>
  <si>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</si>
  <si>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</si>
  <si>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</si>
  <si>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</si>
  <si>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</si>
  <si>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</si>
  <si>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</si>
  <si>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</si>
  <si>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</si>
  <si>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</si>
  <si>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</si>
  <si>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</si>
  <si>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</si>
  <si>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</si>
  <si>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</si>
  <si>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</si>
  <si>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</si>
  <si>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</si>
  <si>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</si>
  <si>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</si>
  <si>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</si>
  <si>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</si>
  <si>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</si>
  <si>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</si>
  <si>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</si>
  <si>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</si>
  <si>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</si>
  <si>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</si>
  <si>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</si>
  <si>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</si>
  <si>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</si>
  <si>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</si>
  <si>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</si>
  <si>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</si>
  <si>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</si>
  <si>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</si>
  <si>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</si>
  <si>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</si>
  <si>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</si>
  <si>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</si>
  <si>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</si>
  <si>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</si>
  <si>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</si>
  <si>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</si>
  <si>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</si>
  <si>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</si>
  <si>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</si>
  <si>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</si>
  <si>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</si>
  <si>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</si>
  <si>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</si>
  <si>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</si>
  <si>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</si>
  <si>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</si>
  <si>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</si>
  <si>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</si>
  <si>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</si>
  <si>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</si>
  <si>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</si>
  <si>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</si>
  <si>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</si>
  <si>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</si>
  <si>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</si>
  <si>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</si>
  <si>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</si>
  <si>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</si>
  <si>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</si>
  <si>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</si>
  <si>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</si>
  <si>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</si>
  <si>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</si>
  <si>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</si>
  <si>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</si>
  <si>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</si>
  <si>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</si>
  <si>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</si>
  <si>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</si>
  <si>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</si>
  <si>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</si>
  <si>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</si>
  <si>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</si>
  <si>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</si>
  <si>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</si>
  <si>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</si>
  <si>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</si>
  <si>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</si>
  <si>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</si>
  <si>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</si>
  <si>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</si>
  <si>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</si>
  <si>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</si>
  <si>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</si>
  <si>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</si>
  <si>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</si>
  <si>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</si>
  <si>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</si>
  <si>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</si>
  <si>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</si>
  <si>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</si>
  <si>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</si>
  <si>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</si>
  <si>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</si>
  <si>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</si>
  <si>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</si>
  <si>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</si>
  <si>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</si>
  <si>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</si>
  <si>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</si>
  <si>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</si>
  <si>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</si>
  <si>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</si>
  <si>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</si>
  <si>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</si>
  <si>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</si>
  <si>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</si>
  <si>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</si>
  <si>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</si>
  <si>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</si>
  <si>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</si>
  <si>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</si>
  <si>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</si>
  <si>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</si>
  <si>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</si>
  <si>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</si>
  <si>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</si>
  <si>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</si>
  <si>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</si>
  <si>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</si>
  <si>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</si>
  <si>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</si>
  <si>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</si>
  <si>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</si>
  <si>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</si>
  <si>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</si>
  <si>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</si>
  <si>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</si>
  <si>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</si>
  <si>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</si>
  <si>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</si>
  <si>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</si>
  <si>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</si>
  <si>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</si>
  <si>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</si>
  <si>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</si>
  <si>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</si>
  <si>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</si>
  <si>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</si>
  <si>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</si>
  <si>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</si>
  <si>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</si>
  <si>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</si>
  <si>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</si>
  <si>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</si>
  <si>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</si>
  <si>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</si>
  <si>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</si>
  <si>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</si>
  <si>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</si>
  <si>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</si>
  <si>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</si>
  <si>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</si>
  <si>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</si>
  <si>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</si>
  <si>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</si>
  <si>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</si>
  <si>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</si>
  <si>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</si>
  <si>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</si>
  <si>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</si>
  <si>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</si>
  <si>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</si>
  <si>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</si>
  <si>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</si>
  <si>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</si>
  <si>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</si>
  <si>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</si>
  <si>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</si>
  <si>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</si>
  <si>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</si>
  <si>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</si>
  <si>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</si>
  <si>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</si>
  <si>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</si>
  <si>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</si>
  <si>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</si>
  <si>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</si>
  <si>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</si>
  <si>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</si>
  <si>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</si>
  <si>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</si>
  <si>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</si>
  <si>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</si>
  <si>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</si>
  <si>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</si>
  <si>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</si>
  <si>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</si>
  <si>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</si>
  <si>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</si>
  <si>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</si>
  <si>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</si>
  <si>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</si>
  <si>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</si>
  <si>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</si>
  <si>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</si>
  <si>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</si>
  <si>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</si>
  <si>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</si>
  <si>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</si>
  <si>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</si>
  <si>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</si>
  <si>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</si>
  <si>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</si>
  <si>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</si>
  <si>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</si>
  <si>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</si>
  <si>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</si>
  <si>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</si>
  <si>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</si>
  <si>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</si>
  <si>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</si>
  <si>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</si>
  <si>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</si>
  <si>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</si>
  <si>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</si>
  <si>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</si>
  <si>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</si>
  <si>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</si>
  <si>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</si>
  <si>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</si>
  <si>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</si>
  <si>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</si>
  <si>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</si>
  <si>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</si>
  <si>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</si>
  <si>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</si>
  <si>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</si>
  <si>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</si>
  <si>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</si>
  <si>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</si>
  <si>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</si>
  <si>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</si>
  <si>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</si>
  <si>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</si>
  <si>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</si>
  <si>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</si>
  <si>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</si>
  <si>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</si>
  <si>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</si>
  <si>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</si>
  <si>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</si>
  <si>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</si>
  <si>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</si>
  <si>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</si>
  <si>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</si>
  <si>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</si>
  <si>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</si>
  <si>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</si>
  <si>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</si>
  <si>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</si>
  <si>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</si>
  <si>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</si>
  <si>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</si>
  <si>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</si>
  <si>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</si>
  <si>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</si>
  <si>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</si>
  <si>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</si>
  <si>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</si>
  <si>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</si>
  <si>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</si>
  <si>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</si>
  <si>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</si>
  <si>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</si>
  <si>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</si>
  <si>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</si>
  <si>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</si>
  <si>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</si>
  <si>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</si>
  <si>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</si>
  <si>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</si>
  <si>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</si>
  <si>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</si>
  <si>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</si>
  <si>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</si>
  <si>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</si>
  <si>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</si>
  <si>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</si>
  <si>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</si>
  <si>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</si>
  <si>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</si>
  <si>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</si>
  <si>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</si>
  <si>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</si>
  <si>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</si>
  <si>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</si>
  <si>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</si>
  <si>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</si>
  <si>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</si>
  <si>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</si>
  <si>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</si>
  <si>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</si>
  <si>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</si>
  <si>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</si>
  <si>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</si>
  <si>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</si>
  <si>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</si>
  <si>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</si>
  <si>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</si>
  <si>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</si>
  <si>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</si>
  <si>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</si>
  <si>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</si>
  <si>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</si>
  <si>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</si>
  <si>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</si>
  <si>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</si>
  <si>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</si>
  <si>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</si>
  <si>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</si>
  <si>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</si>
  <si>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</si>
  <si>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</si>
  <si>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</si>
  <si>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</si>
  <si>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</si>
  <si>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</si>
  <si>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</si>
  <si>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</si>
  <si>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</si>
  <si>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</si>
  <si>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</si>
  <si>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</si>
  <si>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</si>
  <si>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</si>
  <si>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</si>
  <si>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</si>
  <si>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</si>
  <si>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</si>
  <si>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</si>
  <si>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</si>
  <si>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</si>
  <si>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</si>
  <si>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</si>
  <si>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</si>
  <si>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</si>
  <si>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</si>
  <si>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</si>
  <si>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</si>
  <si>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</si>
  <si>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</si>
  <si>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</si>
  <si>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</si>
  <si>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</si>
  <si>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</si>
  <si>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</si>
  <si>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</si>
  <si>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</si>
  <si>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</si>
  <si>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</si>
  <si>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</si>
  <si>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</si>
  <si>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</si>
  <si>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</si>
  <si>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</si>
  <si>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</si>
  <si>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</si>
  <si>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</si>
  <si>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</si>
  <si>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</si>
  <si>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</si>
  <si>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</si>
  <si>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</si>
  <si>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</si>
  <si>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</si>
  <si>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</si>
  <si>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</si>
  <si>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</si>
  <si>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</si>
  <si>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</si>
  <si>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</si>
  <si>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</si>
  <si>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</si>
  <si>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</si>
  <si>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</si>
  <si>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</si>
  <si>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</si>
  <si>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</si>
  <si>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</si>
  <si>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</si>
  <si>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</si>
  <si>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</si>
  <si>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</si>
  <si>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</si>
  <si>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</si>
  <si>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</si>
  <si>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</si>
  <si>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</si>
  <si>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</si>
  <si>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</si>
  <si>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</si>
  <si>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</si>
  <si>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</si>
  <si>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</si>
  <si>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</si>
  <si>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</si>
  <si>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</si>
  <si>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</si>
  <si>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</si>
  <si>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</si>
  <si>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</si>
  <si>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</si>
  <si>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</si>
  <si>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</si>
  <si>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</si>
  <si>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</si>
  <si>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</si>
  <si>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</si>
  <si>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</si>
  <si>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</si>
  <si>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</si>
  <si>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</si>
  <si>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</si>
  <si>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</si>
  <si>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</si>
  <si>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</si>
  <si>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</si>
  <si>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</si>
  <si>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</si>
  <si>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</si>
  <si>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</si>
  <si>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</si>
  <si>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</si>
  <si>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</si>
  <si>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</si>
  <si>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</si>
  <si>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</si>
  <si>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</si>
  <si>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</si>
  <si>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</si>
  <si>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</si>
  <si>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</si>
  <si>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</si>
  <si>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</si>
  <si>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</si>
  <si>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</si>
  <si>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</si>
  <si>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</si>
  <si>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</si>
  <si>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</si>
  <si>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</si>
  <si>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</si>
  <si>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</si>
  <si>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</si>
  <si>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</si>
  <si>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</si>
  <si>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</si>
  <si>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</si>
  <si>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</si>
  <si>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</si>
  <si>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</si>
  <si>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</si>
  <si>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</si>
  <si>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</si>
  <si>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</si>
  <si>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</si>
  <si>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</si>
  <si>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</si>
  <si>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</si>
  <si>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</si>
  <si>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</si>
  <si>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</si>
  <si>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</si>
  <si>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</si>
  <si>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</si>
  <si>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</si>
  <si>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</si>
  <si>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</si>
  <si>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</si>
  <si>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</si>
  <si>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</si>
  <si>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</si>
  <si>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</si>
  <si>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</si>
  <si>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</si>
  <si>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</si>
  <si>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</si>
  <si>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</si>
  <si>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</si>
  <si>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</si>
  <si>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</si>
  <si>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</si>
  <si>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</si>
  <si>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</si>
  <si>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</si>
  <si>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</si>
  <si>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</si>
  <si>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</si>
  <si>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</si>
  <si>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</si>
  <si>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</si>
  <si>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</si>
  <si>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</si>
  <si>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</si>
  <si>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</si>
  <si>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</si>
  <si>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</si>
  <si>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</si>
  <si>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</si>
  <si>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</si>
  <si>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</si>
  <si>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</si>
  <si>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</si>
  <si>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</si>
  <si>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</si>
  <si>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</si>
  <si>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</si>
  <si>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</si>
  <si>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</si>
  <si>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</si>
  <si>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</si>
  <si>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</si>
  <si>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</si>
  <si>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</si>
  <si>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</si>
  <si>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</si>
  <si>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</si>
  <si>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</si>
  <si>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</si>
  <si>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</si>
  <si>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</si>
  <si>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</si>
  <si>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</si>
  <si>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</si>
  <si>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</si>
  <si>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</si>
  <si>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</si>
  <si>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</si>
  <si>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</si>
  <si>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</si>
  <si>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</si>
  <si>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</si>
  <si>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</si>
  <si>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</si>
  <si>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</si>
  <si>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</si>
  <si>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</si>
  <si>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</si>
  <si>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</si>
  <si>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</si>
  <si>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</si>
  <si>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</si>
  <si>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</si>
  <si>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</si>
  <si>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</si>
  <si>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</si>
  <si>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</si>
  <si>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</si>
  <si>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</si>
  <si>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</si>
  <si>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</si>
  <si>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</si>
  <si>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</si>
  <si>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</si>
  <si>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</si>
  <si>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</si>
  <si>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</si>
  <si>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</si>
  <si>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</si>
  <si>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</si>
  <si>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</si>
  <si>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</si>
  <si>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</si>
  <si>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</si>
  <si>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</si>
  <si>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</si>
  <si>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</si>
  <si>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</si>
  <si>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</si>
  <si>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</si>
  <si>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</si>
  <si>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</si>
  <si>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</si>
  <si>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</si>
  <si>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</si>
  <si>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</si>
  <si>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</si>
  <si>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</si>
  <si>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</si>
  <si>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</si>
  <si>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</si>
  <si>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</si>
  <si>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</si>
  <si>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</si>
  <si>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</si>
  <si>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</si>
  <si>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</si>
  <si>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</si>
  <si>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</si>
  <si>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</si>
  <si>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</si>
  <si>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</si>
  <si>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</si>
  <si>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</si>
  <si>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</si>
  <si>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</si>
  <si>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</si>
  <si>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</si>
  <si>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</si>
  <si>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</si>
  <si>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</si>
  <si>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</si>
  <si>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</si>
  <si>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</si>
  <si>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</si>
  <si>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</si>
  <si>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</si>
  <si>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</si>
  <si>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</si>
  <si>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</si>
  <si>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</si>
  <si>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</si>
  <si>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</si>
  <si>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</si>
  <si>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</si>
  <si>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</si>
  <si>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</si>
  <si>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</si>
  <si>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</si>
  <si>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</si>
  <si>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</si>
  <si>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</si>
  <si>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</si>
  <si>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</si>
  <si>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</si>
  <si>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</si>
  <si>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</si>
  <si>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</si>
  <si>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</si>
  <si>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</si>
  <si>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</si>
  <si>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</si>
  <si>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</si>
  <si>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</si>
  <si>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</si>
  <si>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</si>
  <si>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</si>
  <si>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</si>
  <si>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</si>
  <si>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</si>
  <si>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</si>
  <si>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</si>
  <si>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</si>
  <si>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</si>
  <si>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</si>
  <si>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</si>
  <si>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</si>
  <si>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</si>
  <si>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</si>
  <si>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</si>
  <si>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</si>
  <si>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</si>
  <si>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</si>
  <si>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</si>
  <si>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</si>
  <si>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</si>
  <si>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</si>
  <si>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</si>
  <si>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</si>
  <si>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</si>
  <si>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</si>
  <si>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</si>
  <si>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</si>
  <si>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</si>
  <si>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</si>
  <si>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</si>
  <si>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</si>
  <si>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</si>
  <si>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</si>
  <si>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</si>
  <si>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</si>
  <si>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</si>
  <si>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</si>
  <si>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</si>
  <si>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</si>
  <si>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</si>
  <si>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</si>
  <si>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</si>
  <si>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</si>
  <si>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</si>
  <si>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</si>
  <si>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</si>
  <si>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</si>
  <si>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</si>
  <si>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</si>
  <si>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</si>
  <si>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</si>
  <si>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</si>
  <si>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</si>
  <si>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</si>
  <si>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</si>
  <si>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</si>
  <si>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</si>
  <si>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</si>
  <si>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</si>
  <si>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</si>
  <si>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</si>
  <si>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</si>
  <si>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</si>
  <si>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</si>
  <si>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</si>
  <si>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</si>
  <si>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</si>
  <si>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</si>
  <si>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</si>
  <si>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</si>
  <si>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</si>
  <si>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</si>
  <si>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</si>
  <si>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</si>
  <si>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</si>
  <si>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</si>
  <si>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</si>
  <si>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</si>
  <si>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</si>
  <si>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</si>
  <si>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</si>
  <si>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</si>
  <si>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</si>
  <si>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</si>
  <si>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</si>
  <si>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</si>
  <si>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</si>
  <si>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</si>
  <si>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</si>
  <si>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</si>
  <si>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</si>
  <si>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</si>
  <si>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</si>
  <si>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</si>
  <si>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</si>
  <si>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</si>
  <si>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</si>
  <si>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</si>
  <si>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</si>
  <si>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</si>
  <si>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</si>
  <si>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</si>
  <si>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</si>
  <si>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</si>
  <si>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</si>
  <si>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</si>
  <si>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</si>
  <si>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</si>
  <si>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</si>
  <si>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</si>
  <si>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</si>
  <si>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</si>
  <si>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</si>
  <si>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</si>
  <si>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</si>
  <si>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</si>
  <si>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</si>
  <si>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</si>
  <si>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</si>
  <si>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</si>
  <si>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</si>
  <si>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</si>
  <si>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</si>
  <si>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</si>
  <si>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</si>
  <si>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</si>
  <si>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</si>
  <si>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</si>
  <si>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</si>
  <si>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</si>
  <si>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</si>
  <si>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</si>
  <si>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</si>
  <si>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</si>
  <si>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</si>
  <si>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</si>
  <si>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</si>
  <si>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</si>
  <si>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</si>
  <si>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</si>
  <si>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</si>
  <si>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</si>
  <si>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</si>
  <si>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</si>
  <si>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</si>
  <si>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</si>
  <si>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</si>
  <si>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</si>
  <si>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</si>
  <si>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</si>
  <si>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</si>
  <si>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</si>
  <si>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</si>
  <si>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</si>
  <si>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</si>
  <si>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</si>
  <si>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</si>
  <si>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</si>
  <si>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</si>
  <si>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</si>
  <si>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</si>
  <si>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</si>
  <si>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</si>
  <si>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</si>
  <si>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</si>
  <si>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</si>
  <si>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</si>
  <si>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</si>
  <si>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</si>
  <si>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</si>
  <si>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</si>
  <si>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</si>
  <si>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</si>
  <si>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</si>
  <si>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</si>
  <si>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</si>
  <si>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</si>
  <si>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</si>
  <si>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</si>
  <si>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</si>
  <si>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</si>
  <si>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</si>
  <si>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</si>
  <si>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</si>
  <si>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</si>
  <si>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</si>
  <si>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</si>
  <si>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</si>
  <si>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</si>
  <si>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</si>
  <si>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</si>
  <si>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</si>
  <si>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</si>
  <si>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</si>
  <si>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</si>
  <si>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</si>
  <si>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</si>
  <si>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</si>
  <si>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</si>
  <si>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</si>
  <si>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</si>
  <si>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</si>
  <si>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</si>
  <si>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</si>
  <si>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</si>
  <si>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</si>
  <si>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</si>
  <si>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</si>
  <si>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</si>
  <si>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</si>
  <si>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</si>
  <si>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</si>
  <si>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</si>
  <si>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</si>
  <si>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</si>
  <si>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</si>
  <si>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</si>
  <si>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</si>
  <si>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</si>
  <si>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</si>
  <si>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</si>
  <si>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</si>
  <si>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</si>
  <si>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</si>
  <si>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</si>
  <si>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</si>
  <si>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</si>
  <si>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</si>
  <si>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</si>
  <si>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</si>
  <si>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</si>
  <si>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</si>
  <si>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</si>
  <si>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</si>
  <si>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</si>
  <si>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</si>
  <si>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</si>
  <si>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</si>
  <si>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</si>
  <si>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</si>
  <si>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</si>
  <si>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</si>
  <si>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</si>
  <si>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</si>
  <si>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</si>
  <si>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</si>
  <si>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</si>
  <si>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</si>
  <si>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</si>
  <si>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</si>
  <si>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</si>
  <si>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</si>
  <si>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</si>
  <si>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</si>
  <si>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</si>
  <si>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</si>
  <si>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</si>
  <si>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</si>
  <si>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</si>
  <si>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</si>
  <si>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</si>
  <si>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</si>
  <si>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</si>
  <si>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</si>
  <si>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</si>
  <si>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</si>
  <si>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</si>
  <si>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</si>
  <si>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</si>
  <si>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</si>
  <si>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</si>
  <si>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</si>
  <si>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</si>
  <si>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</si>
  <si>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</si>
  <si>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</si>
  <si>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</si>
  <si>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</si>
  <si>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</si>
  <si>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</si>
  <si>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</si>
  <si>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</si>
  <si>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</si>
  <si>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</si>
  <si>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</si>
  <si>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</si>
  <si>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</si>
  <si>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</si>
  <si>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</si>
  <si>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</si>
  <si>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</si>
  <si>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</si>
  <si>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</si>
  <si>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</si>
  <si>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</si>
  <si>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</si>
  <si>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</si>
  <si>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</si>
  <si>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</si>
  <si>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</si>
  <si>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</si>
  <si>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</si>
  <si>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</si>
  <si>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</si>
  <si>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</si>
  <si>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</si>
  <si>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</si>
  <si>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</si>
  <si>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</si>
  <si>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</si>
  <si>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</si>
  <si>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</si>
  <si>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</si>
  <si>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</si>
  <si>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</si>
  <si>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</si>
  <si>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</si>
  <si>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</si>
  <si>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</si>
  <si>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</si>
  <si>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</si>
  <si>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</si>
  <si>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</si>
  <si>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</si>
  <si>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</si>
  <si>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</si>
  <si>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</si>
  <si>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</si>
  <si>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</si>
  <si>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</si>
  <si>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</si>
  <si>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</si>
  <si>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</si>
  <si>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</si>
  <si>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</si>
  <si>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</si>
  <si>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</si>
  <si>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</si>
  <si>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</si>
  <si>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</si>
  <si>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</si>
  <si>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</si>
  <si>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</si>
  <si>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</si>
  <si>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</si>
  <si>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</si>
  <si>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</si>
  <si>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</si>
  <si>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</si>
  <si>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</si>
  <si>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</si>
  <si>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</si>
  <si>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</si>
  <si>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</si>
  <si>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</si>
  <si>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</si>
  <si>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</si>
  <si>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</si>
  <si>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</si>
  <si>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</si>
  <si>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</si>
  <si>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</si>
  <si>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</si>
  <si>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</si>
  <si>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</si>
  <si>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</si>
  <si>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</si>
  <si>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</si>
  <si>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</si>
  <si>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</si>
  <si>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</si>
  <si>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</si>
  <si>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</si>
  <si>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</si>
  <si>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</si>
  <si>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</si>
  <si>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</si>
  <si>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</si>
  <si>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</si>
  <si>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</si>
  <si>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</si>
  <si>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</si>
  <si>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</si>
  <si>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</si>
  <si>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</si>
  <si>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</si>
  <si>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</si>
  <si>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</si>
  <si>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</si>
  <si>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</si>
  <si>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</si>
  <si>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</si>
  <si>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</si>
  <si>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</si>
  <si>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</si>
  <si>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</si>
  <si>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</si>
  <si>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</si>
  <si>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</si>
  <si>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</si>
  <si>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</si>
  <si>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</si>
  <si>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</si>
  <si>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</si>
  <si>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</si>
  <si>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</si>
  <si>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</si>
  <si>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</si>
  <si>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</si>
  <si>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</si>
  <si>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</si>
  <si>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</si>
  <si>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</si>
  <si>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</si>
  <si>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</si>
  <si>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</si>
  <si>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</si>
  <si>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</si>
  <si>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</si>
  <si>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</si>
  <si>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</si>
  <si>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</si>
  <si>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</si>
  <si>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</si>
  <si>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</si>
  <si>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</si>
  <si>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</si>
  <si>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</si>
  <si>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</si>
  <si>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</si>
  <si>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</si>
  <si>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</si>
  <si>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</si>
  <si>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</si>
  <si>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</si>
  <si>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</si>
  <si>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</si>
  <si>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</si>
  <si>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</si>
  <si>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</si>
  <si>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</si>
  <si>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</si>
  <si>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</si>
  <si>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</si>
  <si>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</si>
  <si>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</si>
  <si>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</si>
  <si>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</si>
  <si>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</si>
  <si>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</si>
  <si>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</si>
  <si>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</si>
  <si>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</si>
  <si>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</si>
  <si>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</si>
  <si>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</si>
  <si>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</si>
  <si>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</si>
  <si>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</si>
  <si>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</si>
  <si>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</si>
  <si>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</si>
  <si>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</si>
  <si>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</si>
  <si>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</si>
  <si>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</si>
  <si>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</si>
  <si>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</si>
  <si>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</si>
  <si>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</si>
  <si>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</si>
  <si>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</si>
  <si>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</si>
  <si>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</si>
  <si>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</si>
  <si>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</si>
  <si>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</si>
  <si>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</si>
  <si>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</si>
  <si>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</si>
  <si>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</si>
  <si>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</si>
  <si>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</si>
  <si>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</si>
  <si>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</si>
  <si>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</si>
  <si>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</si>
  <si>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</si>
  <si>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</si>
  <si>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</si>
  <si>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</si>
  <si>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</si>
  <si>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</si>
  <si>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</si>
  <si>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</si>
  <si>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</si>
  <si>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</si>
  <si>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</si>
  <si>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</si>
  <si>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</si>
  <si>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</si>
  <si>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</si>
  <si>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</si>
  <si>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</si>
  <si>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</si>
  <si>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</si>
  <si>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</si>
  <si>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</si>
  <si>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</si>
  <si>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</si>
  <si>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</si>
  <si>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</si>
  <si>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</si>
  <si>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</si>
  <si>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</si>
  <si>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</si>
  <si>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</si>
  <si>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</si>
  <si>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</si>
  <si>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</si>
  <si>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</si>
  <si>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</si>
  <si>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</si>
  <si>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</si>
  <si>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</si>
  <si>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</si>
  <si>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</si>
  <si>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</si>
  <si>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</si>
  <si>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</si>
  <si>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</si>
  <si>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</si>
  <si>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</si>
  <si>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</si>
  <si>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</si>
  <si>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</si>
  <si>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</si>
  <si>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</si>
  <si>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</si>
  <si>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</si>
  <si>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</si>
  <si>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</si>
  <si>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</si>
  <si>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</si>
  <si>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</si>
  <si>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</si>
  <si>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</si>
  <si>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</si>
  <si>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</si>
  <si>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</si>
  <si>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</si>
  <si>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</si>
  <si>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</si>
  <si>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</si>
  <si>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</si>
  <si>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</si>
  <si>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</si>
  <si>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</si>
  <si>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</si>
  <si>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</si>
  <si>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</si>
  <si>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</si>
  <si>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</si>
  <si>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</si>
  <si>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</si>
  <si>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</si>
  <si>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</si>
  <si>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</si>
  <si>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</si>
  <si>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</si>
  <si>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</si>
  <si>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</si>
  <si>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</si>
  <si>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</si>
  <si>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</si>
  <si>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</si>
  <si>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</si>
  <si>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</si>
  <si>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</si>
  <si>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</si>
  <si>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</si>
  <si>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</si>
  <si>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</si>
  <si>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</si>
  <si>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</si>
  <si>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</si>
  <si>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</si>
  <si>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</si>
  <si>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</si>
  <si>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</si>
  <si>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</si>
  <si>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</si>
  <si>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</si>
  <si>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</si>
  <si>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</si>
  <si>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</si>
  <si>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</si>
  <si>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</si>
  <si>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</si>
  <si>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</si>
  <si>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</si>
  <si>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</si>
  <si>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</si>
  <si>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</si>
  <si>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</si>
  <si>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</si>
  <si>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</si>
  <si>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</si>
  <si>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</si>
  <si>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</si>
  <si>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</si>
  <si>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</si>
  <si>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</si>
  <si>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</si>
  <si>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</si>
  <si>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</si>
  <si>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</si>
  <si>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</si>
  <si>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</si>
  <si>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</si>
  <si>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</si>
  <si>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</si>
  <si>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</si>
  <si>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</si>
  <si>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</si>
  <si>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</si>
  <si>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</si>
  <si>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</si>
  <si>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</si>
  <si>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</si>
  <si>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</si>
  <si>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</si>
  <si>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</si>
  <si>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</si>
  <si>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</si>
  <si>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</si>
  <si>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</si>
  <si>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</si>
  <si>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</si>
  <si>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</si>
  <si>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</si>
  <si>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</si>
  <si>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</si>
  <si>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</si>
  <si>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</si>
  <si>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</si>
  <si>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</si>
  <si>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</si>
  <si>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</si>
  <si>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</si>
  <si>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</si>
  <si>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</si>
  <si>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</si>
  <si>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</si>
  <si>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</si>
  <si>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</si>
  <si>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</si>
  <si>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</si>
  <si>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</si>
  <si>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</si>
  <si>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</si>
  <si>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</si>
  <si>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</si>
  <si>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</si>
  <si>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</si>
  <si>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</si>
  <si>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</si>
  <si>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</si>
  <si>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</si>
  <si>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</si>
  <si>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</si>
  <si>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</si>
  <si>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</si>
  <si>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</si>
  <si>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</si>
  <si>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</si>
  <si>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</si>
  <si>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</si>
  <si>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</si>
  <si>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</si>
  <si>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</si>
  <si>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</si>
  <si>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</si>
  <si>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</si>
  <si>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</si>
  <si>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</si>
  <si>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</si>
  <si>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</si>
  <si>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</si>
  <si>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</si>
  <si>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</si>
  <si>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</si>
  <si>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</si>
  <si>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</si>
  <si>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</si>
  <si>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</si>
  <si>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</si>
  <si>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</si>
  <si>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</si>
  <si>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</si>
  <si>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</si>
  <si>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</si>
  <si>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</si>
  <si>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</si>
  <si>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</si>
  <si>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</si>
  <si>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</si>
  <si>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</si>
  <si>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</si>
  <si>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</si>
  <si>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</si>
  <si>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</si>
  <si>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</si>
  <si>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</si>
  <si>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</si>
  <si>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</si>
  <si>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</si>
  <si>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</si>
  <si>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</si>
  <si>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</si>
  <si>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</si>
  <si>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</si>
  <si>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</si>
  <si>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</si>
  <si>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</si>
  <si>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</si>
  <si>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</si>
  <si>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</si>
  <si>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</si>
  <si>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</si>
  <si>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</si>
  <si>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</si>
  <si>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</si>
  <si>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</si>
  <si>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</si>
  <si>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</si>
  <si>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</si>
  <si>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</si>
  <si>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</si>
  <si>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</si>
  <si>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</si>
  <si>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</si>
  <si>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</si>
  <si>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</si>
  <si>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</si>
  <si>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</si>
  <si>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</si>
  <si>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</si>
  <si>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</si>
  <si>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</si>
  <si>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</si>
  <si>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</si>
  <si>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</si>
  <si>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</si>
  <si>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</si>
  <si>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</si>
  <si>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</si>
  <si>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</si>
  <si>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</si>
  <si>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</si>
  <si>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</si>
  <si>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</si>
  <si>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</si>
  <si>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</si>
  <si>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</si>
  <si>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</si>
  <si>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</si>
  <si>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</si>
  <si>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</si>
  <si>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</si>
  <si>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</si>
  <si>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</si>
  <si>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</si>
  <si>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</si>
  <si>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</si>
  <si>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</si>
  <si>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</si>
  <si>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</si>
  <si>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</si>
  <si>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</si>
  <si>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</si>
  <si>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</si>
  <si>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</si>
  <si>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</si>
  <si>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</si>
  <si>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</si>
  <si>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</si>
  <si>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</si>
  <si>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</si>
  <si>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</si>
  <si>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</si>
  <si>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</si>
  <si>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</si>
  <si>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</si>
  <si>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</si>
  <si>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</si>
  <si>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</si>
  <si>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</si>
  <si>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</si>
  <si>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</si>
  <si>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</si>
  <si>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</si>
  <si>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</si>
  <si>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</si>
  <si>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</si>
  <si>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</si>
  <si>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</si>
  <si>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</si>
  <si>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</si>
  <si>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</si>
  <si>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</si>
  <si>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</si>
  <si>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</si>
  <si>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</si>
  <si>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</si>
  <si>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</si>
  <si>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</si>
  <si>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</si>
  <si>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</si>
  <si>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</si>
  <si>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</si>
  <si>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</si>
  <si>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</si>
  <si>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</si>
  <si>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</si>
  <si>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</si>
  <si>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</si>
  <si>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</si>
  <si>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</si>
  <si>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</si>
  <si>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</si>
  <si>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</si>
  <si>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</si>
  <si>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</si>
  <si>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</si>
  <si>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</si>
  <si>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</si>
  <si>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</si>
  <si>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</si>
  <si>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</si>
  <si>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</si>
  <si>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</si>
  <si>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</si>
  <si>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</si>
  <si>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</si>
  <si>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</si>
  <si>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</si>
  <si>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</si>
  <si>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</si>
  <si>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</si>
  <si>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</si>
  <si>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</si>
  <si>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</si>
  <si>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</si>
  <si>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</si>
  <si>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</si>
  <si>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</si>
  <si>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</si>
  <si>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</si>
  <si>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</si>
  <si>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</si>
  <si>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</si>
  <si>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</si>
  <si>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</si>
  <si>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</si>
  <si>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</si>
  <si>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</si>
  <si>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</si>
  <si>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</si>
  <si>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</si>
  <si>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</si>
  <si>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</si>
  <si>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</si>
  <si>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</si>
  <si>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</si>
  <si>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</si>
  <si>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</si>
  <si>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</si>
  <si>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</si>
  <si>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</si>
  <si>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</si>
  <si>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</si>
  <si>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</si>
  <si>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</si>
  <si>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</si>
  <si>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</si>
  <si>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</si>
  <si>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</si>
  <si>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</si>
  <si>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</si>
  <si>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</si>
  <si>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</si>
  <si>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</si>
  <si>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</si>
  <si>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</si>
  <si>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</si>
  <si>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</si>
  <si>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</si>
  <si>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</si>
  <si>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</si>
  <si>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</si>
  <si>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</si>
  <si>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</si>
  <si>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</si>
  <si>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</si>
  <si>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</si>
  <si>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</si>
  <si>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</si>
  <si>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</si>
  <si>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</si>
  <si>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</si>
  <si>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</si>
  <si>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</si>
  <si>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</si>
  <si>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</si>
  <si>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</si>
  <si>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</si>
  <si>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</si>
  <si>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</si>
  <si>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</si>
  <si>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</si>
  <si>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</si>
  <si>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</si>
  <si>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</si>
  <si>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</si>
  <si>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</si>
  <si>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</si>
  <si>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</si>
  <si>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</si>
  <si>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</si>
  <si>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</si>
  <si>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</si>
  <si>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</si>
  <si>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</si>
  <si>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</si>
  <si>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</si>
  <si>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</si>
  <si>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</si>
  <si>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</si>
  <si>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</si>
  <si>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</si>
  <si>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</si>
  <si>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</si>
  <si>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</si>
  <si>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</si>
  <si>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</si>
  <si>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</si>
  <si>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</si>
  <si>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</si>
  <si>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</si>
  <si>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</si>
  <si>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</si>
  <si>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</si>
  <si>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</si>
  <si>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</si>
  <si>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</si>
  <si>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</si>
  <si>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</si>
  <si>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</si>
  <si>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</si>
  <si>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</si>
  <si>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</si>
  <si>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</si>
  <si>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</si>
  <si>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</si>
  <si>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</si>
  <si>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</si>
  <si>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</si>
  <si>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</si>
  <si>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</si>
  <si>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</si>
  <si>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</si>
  <si>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</si>
  <si>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</si>
  <si>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</si>
  <si>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</si>
  <si>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</si>
  <si>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</si>
  <si>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</si>
  <si>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</si>
  <si>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</si>
  <si>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</si>
  <si>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</si>
  <si>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</si>
  <si>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</si>
  <si>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</si>
  <si>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</si>
  <si>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</si>
  <si>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</si>
  <si>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</si>
  <si>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</si>
  <si>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</si>
  <si>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</si>
  <si>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</si>
  <si>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</si>
  <si>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</si>
  <si>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</si>
  <si>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</si>
  <si>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</si>
  <si>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</si>
  <si>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</si>
  <si>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</si>
  <si>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</si>
  <si>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</si>
  <si>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</si>
  <si>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</si>
  <si>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</si>
  <si>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</si>
  <si>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</si>
  <si>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</si>
  <si>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</si>
  <si>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</si>
  <si>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</si>
  <si>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</si>
  <si>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</si>
  <si>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</si>
  <si>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</si>
  <si>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</si>
  <si>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</si>
  <si>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</si>
  <si>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</si>
  <si>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</si>
  <si>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</si>
  <si>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</si>
  <si>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</si>
  <si>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</si>
  <si>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</si>
  <si>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</si>
  <si>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</si>
  <si>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</si>
  <si>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</si>
  <si>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</si>
  <si>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</si>
  <si>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</si>
  <si>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</si>
  <si>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</si>
  <si>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</si>
  <si>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</si>
  <si>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</si>
  <si>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</si>
  <si>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</si>
  <si>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</si>
  <si>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</si>
  <si>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</si>
  <si>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</si>
  <si>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</si>
  <si>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</si>
  <si>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</si>
  <si>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</si>
  <si>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</si>
  <si>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</si>
  <si>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</si>
  <si>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</si>
  <si>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</si>
  <si>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</si>
  <si>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</si>
  <si>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</si>
  <si>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</si>
  <si>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</si>
  <si>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</si>
  <si>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</si>
  <si>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</si>
  <si>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</si>
  <si>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</si>
  <si>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</si>
  <si>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</si>
  <si>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</si>
  <si>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</si>
  <si>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</si>
  <si>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</si>
  <si>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</si>
  <si>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</si>
  <si>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</si>
  <si>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</si>
  <si>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</si>
  <si>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</si>
  <si>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</si>
  <si>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</si>
  <si>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</si>
  <si>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</si>
  <si>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</si>
  <si>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</si>
  <si>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</si>
  <si>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</si>
  <si>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</si>
  <si>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</si>
  <si>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</si>
  <si>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</si>
  <si>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</si>
  <si>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</si>
  <si>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</si>
  <si>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</si>
  <si>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</si>
  <si>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</si>
  <si>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</si>
  <si>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</si>
  <si>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</si>
  <si>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</si>
  <si>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</si>
  <si>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</si>
  <si>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</si>
  <si>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</si>
  <si>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</si>
  <si>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</si>
  <si>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</si>
  <si>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</si>
  <si>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</si>
  <si>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</si>
  <si>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</si>
  <si>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</si>
  <si>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</si>
  <si>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</si>
  <si>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</si>
  <si>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</si>
  <si>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</si>
  <si>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</si>
  <si>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</si>
  <si>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</si>
  <si>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</si>
  <si>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</si>
  <si>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</si>
  <si>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</si>
  <si>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</si>
  <si>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</si>
  <si>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</si>
  <si>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</si>
  <si>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</si>
  <si>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</si>
  <si>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</si>
  <si>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</si>
  <si>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</si>
  <si>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</si>
  <si>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</si>
  <si>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</si>
  <si>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</si>
  <si>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</si>
  <si>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</si>
  <si>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</si>
  <si>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</si>
  <si>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</si>
  <si>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</si>
  <si>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</si>
  <si>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</si>
  <si>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</si>
  <si>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</si>
  <si>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</si>
  <si>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</si>
  <si>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</si>
  <si>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</si>
  <si>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</si>
  <si>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</si>
  <si>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</si>
  <si>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</si>
  <si>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</si>
  <si>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</si>
  <si>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</si>
  <si>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</si>
  <si>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</si>
  <si>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</si>
  <si>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</si>
  <si>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</si>
  <si>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</si>
  <si>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</si>
  <si>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</si>
  <si>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</si>
  <si>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</si>
  <si>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</si>
  <si>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</si>
  <si>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</si>
  <si>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</si>
  <si>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</si>
  <si>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</si>
  <si>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</si>
  <si>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</si>
  <si>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</si>
  <si>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</si>
  <si>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</si>
  <si>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</si>
  <si>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</si>
  <si>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</si>
  <si>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</si>
  <si>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</si>
  <si>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</si>
  <si>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</si>
  <si>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</si>
  <si>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</si>
  <si>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</si>
  <si>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</si>
  <si>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</si>
  <si>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</si>
  <si>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</si>
  <si>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</si>
  <si>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</si>
  <si>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</si>
  <si>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</si>
  <si>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</si>
  <si>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</si>
  <si>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</si>
  <si>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</si>
  <si>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</si>
  <si>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</si>
  <si>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</si>
  <si>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</si>
  <si>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</si>
  <si>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</si>
  <si>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</si>
  <si>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</si>
  <si>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</si>
  <si>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</si>
  <si>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</si>
  <si>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</si>
  <si>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</si>
  <si>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</si>
  <si>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</si>
  <si>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</si>
  <si>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</si>
  <si>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</si>
  <si>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</si>
  <si>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</si>
  <si>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</si>
  <si>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</si>
  <si>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</si>
  <si>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</si>
  <si>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</si>
  <si>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</si>
  <si>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</si>
  <si>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</si>
  <si>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</si>
  <si>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</si>
  <si>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</si>
  <si>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</si>
  <si>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</si>
  <si>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</si>
  <si>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</si>
  <si>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</si>
  <si>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</si>
  <si>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</si>
  <si>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</si>
  <si>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</si>
  <si>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</si>
  <si>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</si>
  <si>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</si>
  <si>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</si>
  <si>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</si>
  <si>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</si>
  <si>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</si>
  <si>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</si>
  <si>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</si>
  <si>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</si>
  <si>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</si>
  <si>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</si>
  <si>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</si>
  <si>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</si>
  <si>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</si>
  <si>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</si>
  <si>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</si>
  <si>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</si>
  <si>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</si>
  <si>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</si>
  <si>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</si>
  <si>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</si>
  <si>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</si>
  <si>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</si>
  <si>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</si>
  <si>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</si>
  <si>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</si>
  <si>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</si>
  <si>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</si>
  <si>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</si>
  <si>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</si>
  <si>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</si>
  <si>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</si>
  <si>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</si>
  <si>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</si>
  <si>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</si>
  <si>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</si>
  <si>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</si>
  <si>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</si>
  <si>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</si>
  <si>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</si>
  <si>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</si>
  <si>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</si>
  <si>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</si>
  <si>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</si>
  <si>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</si>
  <si>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</si>
  <si>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</si>
  <si>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</si>
  <si>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</si>
  <si>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</si>
  <si>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</si>
  <si>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</si>
  <si>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</si>
  <si>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</si>
  <si>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</si>
  <si>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</si>
  <si>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</si>
  <si>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</si>
  <si>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</si>
  <si>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</si>
  <si>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</si>
  <si>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</si>
  <si>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</si>
  <si>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</si>
  <si>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</si>
  <si>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</si>
  <si>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</si>
  <si>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</si>
  <si>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</si>
  <si>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</si>
  <si>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</si>
  <si>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</si>
  <si>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</si>
  <si>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</si>
  <si>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</si>
  <si>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</si>
  <si>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</si>
  <si>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</si>
  <si>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</si>
  <si>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</si>
  <si>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</si>
  <si>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</si>
  <si>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</si>
  <si>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</si>
  <si>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</si>
  <si>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</si>
  <si>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</si>
  <si>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</si>
  <si>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</si>
  <si>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</si>
  <si>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</si>
  <si>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</si>
  <si>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</si>
  <si>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</si>
  <si>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</si>
  <si>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</si>
  <si>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</si>
  <si>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</si>
  <si>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</si>
  <si>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</si>
  <si>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</si>
  <si>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</si>
  <si>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</si>
  <si>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</si>
  <si>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</si>
  <si>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</si>
  <si>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</si>
  <si>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</si>
  <si>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</si>
  <si>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</si>
  <si>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</si>
  <si>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</si>
  <si>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</si>
  <si>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</si>
  <si>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</si>
  <si>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</si>
  <si>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</si>
  <si>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</si>
  <si>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</si>
  <si>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</si>
  <si>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</si>
  <si>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</si>
  <si>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</si>
  <si>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</si>
  <si>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</si>
  <si>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</si>
  <si>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</si>
  <si>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</si>
  <si>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</si>
  <si>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</si>
  <si>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</si>
  <si>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</si>
  <si>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</si>
  <si>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</si>
  <si>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</si>
  <si>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</si>
  <si>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</si>
  <si>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</si>
  <si>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</si>
  <si>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</si>
  <si>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</si>
  <si>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</si>
  <si>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</si>
  <si>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</si>
  <si>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</si>
  <si>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</si>
  <si>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</si>
  <si>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</si>
  <si>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</si>
  <si>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</si>
  <si>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</si>
  <si>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</si>
  <si>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</si>
  <si>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</si>
  <si>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</si>
  <si>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</si>
  <si>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</si>
  <si>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</si>
  <si>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</si>
  <si>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</si>
  <si>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</si>
  <si>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</si>
  <si>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</si>
  <si>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</si>
  <si>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</si>
  <si>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</si>
  <si>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</si>
  <si>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</si>
  <si>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</si>
  <si>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</si>
  <si>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</si>
  <si>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</si>
  <si>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</si>
  <si>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</si>
  <si>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</si>
  <si>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</si>
  <si>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</si>
  <si>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</si>
  <si>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</si>
  <si>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</si>
  <si>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</si>
  <si>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</si>
  <si>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</si>
  <si>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</si>
  <si>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</si>
  <si>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</si>
  <si>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</si>
  <si>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</si>
  <si>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</si>
  <si>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</si>
  <si>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</si>
  <si>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</si>
  <si>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</si>
  <si>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</si>
  <si>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</si>
  <si>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</si>
  <si>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</si>
  <si>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</si>
  <si>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</si>
  <si>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</si>
  <si>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</si>
  <si>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</si>
  <si>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</si>
  <si>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</si>
  <si>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</si>
  <si>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</si>
  <si>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</si>
  <si>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</si>
  <si>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</si>
  <si>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</si>
  <si>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</si>
  <si>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</si>
  <si>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</si>
  <si>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</si>
  <si>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</si>
  <si>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</si>
  <si>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</si>
  <si>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</si>
  <si>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</si>
  <si>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</si>
  <si>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</si>
  <si>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</si>
  <si>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</si>
  <si>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</si>
  <si>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</si>
  <si>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</si>
  <si>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</si>
  <si>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</si>
  <si>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</si>
  <si>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</si>
  <si>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</si>
  <si>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</si>
  <si>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</si>
  <si>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</si>
  <si>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</si>
  <si>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</si>
  <si>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</si>
  <si>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</si>
  <si>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</si>
  <si>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</si>
  <si>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</si>
  <si>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</si>
  <si>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</si>
  <si>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</si>
  <si>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</si>
  <si>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</si>
  <si>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</si>
  <si>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</si>
  <si>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</si>
  <si>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</si>
  <si>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</si>
  <si>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</si>
  <si>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</si>
  <si>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</si>
  <si>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</si>
  <si>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</si>
  <si>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</si>
  <si>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</si>
  <si>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</si>
  <si>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</si>
  <si>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</si>
  <si>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</si>
  <si>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</si>
  <si>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</si>
  <si>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</si>
  <si>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</si>
  <si>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</si>
  <si>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</si>
  <si>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</si>
  <si>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</si>
  <si>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</si>
  <si>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</si>
  <si>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</si>
  <si>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</si>
  <si>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</si>
  <si>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</si>
  <si>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</si>
  <si>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</si>
  <si>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</si>
  <si>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</si>
  <si>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</si>
  <si>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</si>
  <si>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</si>
  <si>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</si>
  <si>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</si>
  <si>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</si>
  <si>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</si>
  <si>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</si>
  <si>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</si>
  <si>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</si>
  <si>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</si>
  <si>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</si>
  <si>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</si>
  <si>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</si>
  <si>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</si>
  <si>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</si>
  <si>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</si>
  <si>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</si>
  <si>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</si>
  <si>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</si>
  <si>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</si>
  <si>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</si>
  <si>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</si>
  <si>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</si>
  <si>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</si>
  <si>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</si>
  <si>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</si>
  <si>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</si>
  <si>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</si>
  <si>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</si>
  <si>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</si>
  <si>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</si>
  <si>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</si>
  <si>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</si>
  <si>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</si>
  <si>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</si>
  <si>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</si>
  <si>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</si>
  <si>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</si>
  <si>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</si>
  <si>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</si>
  <si>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</si>
  <si>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</si>
  <si>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</si>
  <si>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</si>
  <si>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</si>
  <si>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</si>
  <si>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</si>
  <si>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</si>
  <si>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</si>
  <si>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</si>
  <si>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</si>
  <si>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</si>
  <si>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</si>
  <si>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</si>
  <si>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</si>
  <si>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</si>
  <si>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</si>
  <si>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</si>
  <si>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</si>
  <si>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</si>
  <si>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</si>
  <si>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</si>
  <si>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</si>
  <si>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</si>
  <si>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</si>
  <si>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</si>
  <si>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</si>
  <si>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</si>
  <si>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</si>
  <si>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</si>
  <si>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</si>
  <si>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</si>
  <si>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</si>
  <si>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</si>
  <si>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</si>
  <si>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</si>
  <si>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</si>
  <si>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</si>
  <si>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</si>
  <si>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</si>
  <si>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</si>
  <si>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</si>
  <si>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</si>
  <si>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</si>
  <si>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</si>
  <si>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</si>
  <si>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</si>
  <si>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</si>
  <si>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</si>
  <si>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</si>
  <si>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</si>
  <si>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</si>
  <si>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</si>
  <si>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</si>
  <si>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</si>
  <si>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</si>
  <si>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</si>
  <si>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</si>
  <si>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</si>
  <si>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</si>
  <si>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</si>
  <si>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</si>
  <si>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</si>
  <si>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</si>
  <si>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</si>
  <si>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</si>
  <si>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</si>
  <si>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</si>
  <si>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</si>
  <si>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</si>
  <si>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</si>
  <si>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</si>
  <si>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</si>
  <si>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</si>
  <si>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</si>
  <si>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</si>
  <si>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</si>
  <si>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</si>
  <si>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</si>
  <si>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</si>
  <si>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</si>
  <si>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</si>
  <si>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</si>
  <si>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</si>
  <si>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</si>
  <si>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</si>
  <si>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</si>
  <si>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</si>
  <si>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</si>
  <si>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</si>
  <si>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</si>
  <si>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</si>
  <si>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</si>
  <si>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</si>
  <si>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</si>
  <si>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</si>
  <si>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</si>
  <si>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</si>
  <si>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</si>
  <si>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</si>
  <si>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</si>
  <si>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</si>
  <si>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</si>
  <si>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</si>
  <si>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</si>
  <si>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</si>
  <si>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</si>
  <si>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</si>
  <si>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</si>
  <si>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</si>
  <si>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</si>
  <si>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</si>
  <si>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</si>
  <si>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</si>
  <si>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</si>
  <si>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</si>
  <si>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</si>
  <si>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</si>
  <si>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</si>
  <si>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</si>
  <si>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</si>
  <si>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</si>
  <si>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</si>
  <si>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</si>
  <si>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</si>
  <si>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</si>
  <si>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</si>
  <si>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</si>
  <si>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</si>
  <si>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</si>
  <si>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</si>
  <si>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</si>
  <si>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</si>
  <si>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</si>
  <si>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</si>
  <si>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</si>
  <si>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</si>
  <si>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</si>
  <si>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</si>
  <si>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</si>
  <si>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</si>
  <si>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</si>
  <si>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</si>
  <si>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</si>
  <si>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</si>
  <si>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</si>
  <si>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</si>
  <si>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</si>
  <si>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</si>
  <si>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</si>
  <si>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</si>
  <si>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</si>
  <si>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</si>
  <si>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</si>
  <si>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</si>
  <si>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</si>
  <si>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</si>
  <si>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</si>
  <si>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</si>
  <si>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</si>
  <si>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</si>
  <si>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</si>
  <si>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</si>
  <si>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</si>
  <si>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</si>
  <si>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</si>
  <si>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</si>
  <si>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</si>
  <si>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</si>
  <si>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</si>
  <si>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</si>
  <si>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</si>
  <si>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</si>
  <si>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</si>
  <si>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</si>
  <si>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</si>
  <si>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</si>
  <si>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</si>
  <si>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</si>
  <si>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</si>
  <si>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</si>
  <si>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</si>
  <si>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</si>
  <si>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</si>
  <si>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</si>
  <si>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</si>
  <si>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</si>
  <si>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</si>
  <si>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</si>
  <si>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</si>
  <si>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</si>
  <si>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</si>
  <si>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</si>
  <si>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</si>
  <si>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</si>
  <si>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</si>
  <si>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</si>
  <si>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</si>
  <si>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</si>
  <si>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</si>
  <si>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</si>
  <si>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</si>
  <si>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</si>
  <si>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</si>
  <si>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</si>
  <si>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</si>
  <si>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</si>
  <si>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</si>
  <si>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</si>
  <si>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</si>
  <si>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</si>
  <si>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</si>
  <si>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</si>
  <si>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</si>
  <si>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</si>
  <si>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</si>
  <si>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</si>
  <si>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</si>
  <si>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</si>
  <si>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</si>
  <si>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</si>
  <si>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</si>
  <si>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</si>
  <si>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</si>
  <si>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</si>
  <si>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</si>
  <si>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</si>
  <si>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</si>
  <si>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</si>
  <si>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</si>
  <si>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</si>
  <si>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</si>
  <si>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</si>
  <si>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</si>
  <si>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</si>
  <si>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</si>
  <si>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</si>
  <si>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</si>
  <si>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</si>
  <si>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</si>
  <si>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</si>
  <si>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</si>
  <si>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</si>
  <si>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</si>
  <si>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</si>
  <si>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</si>
  <si>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</si>
  <si>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</si>
  <si>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</si>
  <si>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</si>
  <si>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</si>
  <si>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</si>
  <si>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</si>
  <si>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</si>
  <si>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</si>
  <si>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</si>
  <si>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</si>
  <si>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</si>
  <si>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</si>
  <si>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</si>
  <si>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</si>
  <si>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</si>
  <si>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</si>
  <si>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</si>
  <si>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</si>
  <si>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</si>
  <si>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</si>
  <si>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</si>
  <si>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</si>
  <si>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</si>
  <si>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</si>
  <si>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</si>
  <si>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</si>
  <si>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</si>
  <si>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</si>
  <si>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</si>
  <si>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</si>
  <si>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</si>
  <si>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</si>
  <si>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</si>
  <si>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</si>
  <si>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</si>
  <si>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</si>
  <si>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</si>
  <si>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</si>
  <si>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</si>
  <si>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</si>
  <si>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</si>
  <si>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</si>
  <si>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</si>
  <si>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</si>
  <si>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</si>
  <si>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</si>
  <si>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</si>
  <si>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</si>
  <si>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</si>
  <si>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</si>
  <si>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</si>
  <si>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</si>
  <si>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</si>
  <si>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</si>
  <si>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</si>
  <si>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</si>
  <si>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</si>
  <si>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</si>
  <si>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</si>
  <si>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</si>
  <si>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</si>
  <si>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</si>
  <si>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</si>
  <si>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</si>
  <si>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</si>
  <si>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</si>
  <si>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</si>
  <si>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</si>
  <si>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</si>
  <si>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</si>
  <si>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</si>
  <si>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</si>
  <si>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</si>
  <si>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</si>
  <si>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</si>
  <si>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</si>
  <si>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</si>
  <si>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</si>
  <si>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</si>
  <si>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</si>
  <si>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</si>
  <si>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</si>
  <si>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</si>
  <si>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</si>
  <si>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</si>
  <si>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</si>
  <si>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</si>
  <si>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</si>
  <si>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</si>
  <si>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</si>
  <si>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</si>
  <si>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</si>
  <si>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</si>
  <si>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</si>
  <si>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</si>
  <si>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</si>
  <si>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</si>
  <si>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</si>
  <si>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</si>
  <si>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</si>
  <si>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</si>
  <si>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</si>
  <si>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</si>
  <si>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</si>
  <si>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</si>
  <si>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</si>
  <si>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</si>
  <si>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</si>
  <si>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</si>
  <si>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</si>
  <si>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</si>
  <si>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</si>
  <si>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</si>
  <si>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</si>
  <si>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</si>
  <si>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</si>
  <si>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</si>
  <si>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</si>
  <si>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</si>
  <si>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</si>
  <si>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</si>
  <si>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</si>
  <si>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</si>
  <si>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</si>
  <si>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</si>
  <si>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</si>
  <si>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</si>
  <si>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</si>
  <si>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</si>
  <si>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</si>
  <si>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</si>
  <si>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</si>
  <si>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</si>
  <si>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</si>
  <si>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</si>
  <si>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</si>
  <si>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</si>
  <si>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</si>
  <si>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</si>
  <si>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</si>
  <si>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</si>
  <si>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</si>
  <si>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</si>
  <si>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</si>
  <si>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</si>
  <si>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</si>
  <si>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</si>
  <si>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</si>
  <si>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</si>
  <si>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</si>
  <si>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</si>
  <si>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</si>
  <si>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</si>
  <si>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</si>
  <si>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</si>
  <si>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</si>
  <si>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</si>
  <si>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</si>
  <si>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</si>
  <si>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</si>
  <si>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</si>
  <si>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</si>
  <si>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</si>
  <si>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</si>
  <si>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</si>
  <si>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</si>
  <si>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</si>
  <si>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</si>
  <si>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</si>
  <si>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</si>
  <si>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</si>
  <si>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</si>
  <si>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</si>
  <si>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</si>
  <si>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</si>
  <si>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</si>
  <si>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</si>
  <si>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</si>
  <si>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</si>
  <si>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</si>
  <si>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</si>
  <si>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</si>
  <si>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</si>
  <si>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</si>
  <si>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</si>
  <si>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</si>
  <si>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</si>
  <si>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</si>
  <si>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</si>
  <si>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</si>
  <si>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</si>
  <si>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</si>
  <si>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</si>
  <si>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</si>
  <si>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</si>
  <si>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</si>
  <si>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</si>
  <si>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</si>
  <si>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</si>
  <si>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</si>
  <si>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</si>
  <si>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</si>
  <si>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</si>
  <si>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</si>
  <si>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</si>
  <si>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</si>
  <si>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</si>
  <si>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</si>
  <si>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</si>
  <si>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</si>
  <si>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</si>
  <si>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</si>
  <si>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</si>
  <si>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</si>
  <si>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</si>
  <si>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</si>
  <si>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</si>
  <si>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</si>
  <si>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</si>
  <si>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</si>
  <si>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</si>
  <si>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</si>
  <si>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</si>
  <si>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</si>
  <si>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</si>
  <si>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</si>
  <si>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</si>
  <si>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</si>
  <si>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</si>
  <si>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</si>
  <si>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</si>
  <si>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</si>
  <si>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</si>
  <si>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</si>
  <si>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</si>
  <si>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</si>
  <si>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</si>
  <si>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</si>
  <si>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</si>
  <si>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</si>
  <si>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</si>
  <si>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</si>
  <si>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</si>
  <si>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</si>
  <si>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</si>
  <si>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</si>
  <si>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</si>
  <si>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</si>
  <si>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</si>
  <si>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</si>
  <si>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</si>
  <si>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</si>
  <si>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</si>
  <si>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</si>
  <si>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</si>
  <si>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</si>
  <si>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</si>
  <si>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</si>
  <si>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</si>
  <si>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</si>
  <si>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</si>
  <si>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</si>
  <si>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</si>
  <si>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</si>
  <si>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</si>
  <si>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</si>
  <si>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</si>
  <si>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</si>
  <si>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</si>
  <si>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</si>
  <si>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</si>
  <si>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</si>
  <si>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</si>
  <si>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</si>
  <si>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</si>
  <si>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</si>
  <si>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</si>
  <si>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</si>
  <si>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</si>
  <si>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</si>
  <si>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</si>
  <si>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</si>
  <si>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</si>
  <si>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</si>
  <si>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</si>
  <si>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</si>
  <si>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</si>
  <si>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</si>
  <si>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</si>
  <si>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</si>
  <si>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</si>
  <si>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</si>
  <si>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</si>
  <si>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</si>
  <si>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</si>
  <si>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</si>
  <si>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</si>
  <si>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</si>
  <si>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</si>
  <si>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</si>
  <si>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</si>
  <si>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</si>
  <si>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</si>
  <si>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</si>
  <si>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</si>
  <si>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</si>
  <si>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</si>
  <si>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</si>
  <si>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</si>
  <si>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</si>
  <si>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</si>
  <si>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</si>
  <si>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</si>
  <si>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</si>
  <si>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</si>
  <si>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</si>
  <si>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</si>
  <si>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</si>
  <si>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</si>
  <si>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</si>
  <si>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</si>
  <si>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</si>
  <si>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</si>
  <si>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</si>
  <si>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</si>
  <si>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</si>
  <si>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</si>
  <si>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</si>
  <si>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</si>
  <si>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</si>
  <si>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</si>
  <si>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</si>
  <si>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</si>
  <si>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</si>
  <si>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</si>
  <si>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</si>
  <si>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</si>
  <si>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</si>
  <si>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</si>
  <si>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</si>
  <si>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</si>
  <si>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</si>
  <si>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</si>
  <si>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</si>
  <si>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</si>
  <si>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</si>
  <si>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</si>
  <si>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</si>
  <si>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</si>
  <si>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</si>
  <si>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</si>
  <si>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</si>
  <si>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</si>
  <si>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</si>
  <si>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</si>
  <si>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</si>
  <si>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</si>
  <si>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</si>
  <si>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</si>
  <si>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</si>
  <si>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</si>
  <si>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</si>
  <si>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</si>
  <si>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</si>
  <si>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</si>
  <si>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</si>
  <si>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</si>
  <si>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</si>
  <si>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</si>
  <si>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</si>
  <si>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</si>
  <si>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</si>
  <si>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</si>
  <si>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</si>
  <si>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</si>
  <si>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</si>
  <si>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</si>
  <si>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</si>
  <si>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</si>
  <si>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</si>
  <si>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</si>
  <si>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</si>
  <si>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</si>
  <si>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</si>
  <si>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</si>
  <si>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</si>
  <si>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</si>
  <si>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</si>
  <si>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</si>
  <si>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</si>
  <si>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</si>
  <si>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</si>
  <si>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</si>
  <si>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</si>
  <si>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</si>
  <si>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</si>
  <si>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</si>
  <si>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</si>
  <si>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</si>
  <si>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</si>
  <si>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</si>
  <si>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</si>
  <si>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</si>
  <si>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</si>
  <si>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</si>
  <si>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</si>
  <si>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</si>
  <si>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</si>
  <si>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</si>
  <si>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</si>
  <si>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</si>
  <si>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</si>
  <si>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</si>
  <si>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</si>
  <si>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</si>
  <si>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</si>
  <si>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</si>
  <si>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</si>
  <si>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</si>
  <si>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</si>
  <si>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</si>
  <si>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</si>
  <si>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</si>
  <si>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</si>
  <si>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</si>
  <si>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</si>
  <si>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</si>
  <si>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</si>
  <si>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</si>
  <si>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</si>
  <si>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</si>
  <si>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</si>
  <si>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</si>
  <si>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</si>
  <si>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</si>
  <si>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</si>
  <si>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</si>
  <si>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</si>
  <si>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</si>
  <si>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</si>
  <si>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</si>
  <si>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</si>
  <si>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</si>
  <si>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</si>
  <si>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</si>
  <si>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</si>
  <si>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</si>
  <si>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</si>
  <si>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</si>
  <si>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</si>
  <si>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</si>
  <si>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</si>
  <si>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</si>
  <si>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</si>
  <si>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</si>
  <si>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</si>
  <si>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</si>
  <si>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</si>
  <si>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</si>
  <si>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</si>
  <si>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</si>
  <si>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</si>
  <si>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</si>
  <si>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</si>
  <si>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</si>
  <si>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</si>
  <si>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</si>
  <si>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</si>
  <si>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</si>
  <si>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</si>
  <si>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</si>
  <si>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</si>
  <si>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</si>
  <si>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</si>
  <si>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</si>
  <si>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</si>
  <si>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</si>
  <si>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</si>
  <si>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</si>
  <si>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</si>
  <si>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</si>
  <si>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</si>
  <si>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</si>
  <si>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</si>
  <si>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</si>
  <si>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</si>
  <si>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</si>
  <si>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</si>
  <si>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</si>
  <si>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</si>
  <si>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</si>
  <si>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</si>
  <si>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</si>
  <si>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</si>
  <si>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</si>
  <si>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</si>
  <si>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</si>
  <si>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</si>
  <si>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</si>
  <si>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</si>
  <si>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</si>
  <si>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</si>
  <si>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</si>
  <si>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</si>
  <si>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</si>
  <si>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</si>
  <si>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</si>
  <si>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</si>
  <si>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</si>
  <si>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</si>
  <si>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</si>
  <si>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</si>
  <si>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</si>
  <si>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</si>
  <si>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</si>
  <si>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</si>
  <si>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</si>
  <si>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</si>
  <si>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</si>
  <si>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</si>
  <si>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</si>
  <si>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</si>
  <si>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</si>
  <si>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</si>
  <si>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</si>
  <si>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</si>
  <si>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</si>
  <si>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</si>
  <si>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</si>
  <si>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</si>
  <si>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</si>
  <si>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</si>
  <si>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</si>
  <si>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</si>
  <si>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</si>
  <si>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</si>
  <si>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</si>
  <si>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</si>
  <si>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</si>
  <si>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</si>
  <si>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</si>
  <si>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</si>
  <si>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</si>
  <si>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</si>
  <si>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</si>
  <si>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</si>
  <si>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</si>
  <si>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</si>
  <si>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</si>
  <si>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</si>
  <si>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</si>
  <si>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</si>
  <si>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</si>
  <si>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</si>
  <si>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</si>
  <si>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</si>
  <si>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</si>
  <si>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</si>
  <si>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</si>
  <si>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</si>
  <si>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</si>
  <si>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</si>
  <si>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</si>
  <si>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</si>
  <si>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</si>
  <si>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</si>
  <si>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</si>
  <si>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</si>
  <si>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</si>
  <si>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</si>
  <si>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</si>
  <si>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</si>
  <si>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</si>
  <si>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</si>
  <si>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</si>
  <si>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</si>
  <si>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</si>
  <si>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</si>
  <si>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</si>
  <si>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</si>
  <si>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</si>
  <si>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</si>
  <si>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</si>
  <si>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</si>
  <si>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</si>
  <si>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</si>
  <si>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</si>
  <si>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</si>
  <si>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</si>
  <si>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</si>
  <si>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</si>
  <si>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</si>
  <si>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</si>
  <si>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</si>
  <si>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</si>
  <si>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</si>
  <si>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</si>
  <si>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</si>
  <si>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</si>
  <si>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</si>
  <si>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</si>
  <si>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</si>
  <si>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</si>
  <si>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</si>
  <si>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</si>
  <si>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</si>
  <si>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</si>
  <si>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</si>
  <si>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</si>
  <si>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</si>
  <si>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</si>
  <si>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</si>
  <si>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</si>
  <si>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</si>
  <si>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</si>
  <si>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</si>
  <si>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</si>
  <si>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</si>
  <si>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</si>
  <si>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</si>
  <si>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</si>
  <si>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</si>
  <si>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</si>
  <si>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</si>
  <si>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</si>
  <si>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</si>
  <si>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</si>
  <si>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</si>
  <si>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</si>
  <si>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</si>
  <si>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</si>
  <si>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</si>
  <si>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</si>
  <si>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</si>
  <si>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</si>
  <si>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</si>
  <si>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</si>
  <si>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</si>
  <si>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</si>
  <si>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</si>
  <si>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</si>
  <si>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</si>
  <si>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</si>
  <si>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</si>
  <si>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</si>
  <si>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</si>
  <si>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</si>
  <si>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</si>
  <si>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</si>
  <si>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</si>
  <si>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</si>
  <si>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</si>
  <si>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</si>
  <si>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</si>
  <si>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</si>
  <si>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</si>
  <si>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</si>
  <si>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</si>
  <si>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</si>
  <si>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</si>
  <si>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</si>
  <si>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</si>
  <si>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</si>
  <si>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</si>
  <si>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</si>
  <si>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</si>
  <si>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</si>
  <si>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</si>
  <si>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</si>
  <si>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</si>
  <si>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</si>
  <si>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</si>
  <si>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</si>
  <si>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</si>
  <si>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</si>
  <si>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</si>
  <si>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</si>
  <si>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</si>
  <si>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</si>
  <si>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</si>
  <si>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</si>
  <si>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</si>
  <si>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</si>
  <si>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</si>
  <si>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</si>
  <si>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</si>
  <si>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</si>
  <si>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</si>
  <si>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</si>
  <si>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</si>
  <si>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</si>
  <si>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</si>
  <si>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</si>
  <si>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</si>
  <si>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</si>
  <si>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</si>
  <si>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</si>
  <si>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</si>
  <si>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</si>
  <si>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</si>
  <si>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</si>
  <si>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</si>
  <si>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</si>
  <si>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</si>
  <si>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</si>
  <si>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</si>
  <si>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</si>
  <si>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</si>
  <si>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</si>
  <si>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</si>
  <si>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</si>
  <si>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</si>
  <si>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</si>
  <si>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</si>
  <si>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</si>
  <si>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</si>
  <si>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</si>
  <si>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</si>
  <si>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</si>
  <si>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</si>
  <si>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</si>
  <si>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</si>
  <si>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</si>
  <si>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</si>
  <si>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</si>
  <si>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</si>
  <si>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</si>
  <si>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</si>
  <si>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</si>
  <si>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</si>
  <si>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</si>
  <si>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</si>
  <si>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</si>
  <si>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</si>
  <si>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</si>
  <si>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</si>
  <si>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</si>
  <si>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</si>
  <si>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</si>
  <si>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</si>
  <si>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</si>
  <si>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</si>
  <si>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</si>
  <si>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</si>
  <si>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</si>
  <si>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</si>
  <si>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</si>
  <si>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</si>
  <si>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</si>
  <si>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</si>
  <si>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</si>
  <si>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</si>
  <si>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</si>
  <si>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</si>
  <si>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</si>
  <si>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</si>
  <si>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</si>
  <si>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</si>
  <si>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</si>
  <si>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</si>
  <si>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</si>
  <si>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</si>
  <si>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</si>
  <si>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</si>
  <si>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</si>
  <si>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</si>
  <si>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</si>
  <si>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</si>
  <si>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</si>
  <si>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</si>
  <si>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</si>
  <si>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</si>
  <si>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</si>
  <si>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</si>
  <si>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</si>
  <si>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</si>
  <si>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</si>
  <si>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</si>
  <si>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</si>
  <si>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</si>
  <si>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</si>
  <si>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</si>
  <si>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</si>
  <si>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</si>
  <si>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</si>
  <si>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</si>
  <si>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</si>
  <si>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</si>
  <si>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</si>
  <si>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</si>
  <si>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</si>
  <si>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</si>
  <si>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</si>
  <si>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</si>
  <si>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</si>
  <si>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</si>
  <si>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</si>
  <si>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</si>
  <si>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</si>
  <si>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</si>
  <si>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</si>
  <si>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</si>
  <si>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</si>
  <si>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</si>
  <si>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</si>
  <si>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</si>
  <si>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</si>
  <si>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</si>
  <si>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</si>
  <si>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</si>
  <si>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</si>
  <si>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</si>
  <si>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</si>
  <si>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</si>
  <si>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</si>
  <si>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</si>
  <si>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</si>
  <si>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</si>
  <si>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</si>
  <si>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</si>
  <si>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</si>
  <si>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</si>
  <si>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</si>
  <si>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</si>
  <si>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</si>
  <si>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</si>
  <si>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</si>
  <si>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</si>
  <si>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</si>
  <si>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</si>
  <si>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</si>
  <si>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</si>
  <si>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</si>
  <si>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</si>
  <si>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</si>
  <si>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</si>
  <si>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</si>
  <si>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</si>
  <si>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</si>
  <si>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</si>
  <si>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</si>
  <si>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</si>
  <si>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</si>
  <si>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</si>
  <si>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</si>
  <si>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</si>
  <si>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</si>
  <si>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</si>
  <si>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</si>
  <si>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</si>
  <si>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</si>
  <si>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</si>
  <si>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</si>
  <si>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</si>
  <si>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</si>
  <si>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</si>
  <si>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</si>
  <si>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</si>
  <si>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</si>
  <si>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</si>
  <si>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</si>
  <si>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</si>
  <si>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</si>
  <si>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</si>
  <si>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</si>
  <si>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</si>
  <si>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</si>
  <si>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</si>
  <si>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</si>
  <si>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</si>
  <si>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</si>
  <si>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</si>
  <si>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</si>
  <si>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</si>
  <si>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</si>
  <si>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</si>
  <si>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</si>
  <si>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</si>
  <si>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</si>
  <si>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</si>
  <si>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</si>
  <si>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</si>
  <si>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</si>
  <si>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</si>
  <si>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</si>
  <si>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</si>
  <si>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</si>
  <si>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</si>
  <si>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</si>
  <si>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</si>
  <si>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</si>
  <si>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</si>
  <si>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</si>
  <si>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</si>
  <si>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</si>
  <si>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</si>
  <si>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</si>
  <si>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</si>
  <si>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</si>
  <si>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</si>
  <si>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</si>
  <si>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</si>
  <si>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</si>
  <si>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</si>
  <si>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</si>
  <si>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</si>
  <si>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</si>
  <si>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</si>
  <si>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</si>
  <si>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</si>
  <si>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</si>
  <si>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</si>
  <si>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</si>
  <si>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</si>
  <si>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</si>
  <si>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</si>
  <si>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</si>
  <si>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</si>
  <si>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</si>
  <si>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</si>
  <si>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</si>
  <si>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</si>
  <si>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</si>
  <si>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</si>
  <si>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</si>
  <si>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</si>
  <si>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</si>
  <si>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</si>
  <si>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</si>
  <si>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</si>
  <si>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</si>
  <si>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</si>
  <si>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</si>
  <si>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</si>
  <si>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</si>
  <si>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</si>
  <si>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</si>
  <si>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</si>
  <si>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</si>
  <si>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</si>
  <si>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</si>
  <si>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</si>
  <si>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</si>
  <si>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</si>
  <si>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</si>
  <si>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</si>
  <si>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</si>
  <si>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</si>
  <si>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</si>
  <si>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</si>
  <si>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</si>
  <si>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</si>
  <si>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</si>
  <si>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</si>
  <si>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</si>
  <si>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</si>
  <si>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</si>
  <si>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</si>
  <si>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</si>
  <si>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</si>
  <si>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</si>
  <si>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</si>
  <si>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</si>
  <si>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</si>
  <si>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</si>
  <si>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</si>
  <si>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</si>
  <si>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</si>
  <si>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</si>
  <si>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</si>
  <si>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</si>
  <si>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</si>
  <si>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</si>
  <si>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</si>
  <si>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</si>
  <si>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</si>
  <si>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</si>
  <si>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</si>
  <si>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</si>
  <si>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</si>
  <si>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</si>
  <si>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</si>
  <si>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</si>
  <si>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</si>
  <si>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</si>
  <si>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</si>
  <si>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</si>
  <si>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</si>
  <si>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</si>
  <si>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</si>
  <si>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</si>
  <si>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</si>
  <si>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</si>
  <si>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</si>
  <si>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</si>
  <si>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</si>
  <si>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</si>
  <si>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</si>
  <si>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</si>
  <si>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</si>
  <si>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</si>
  <si>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</si>
  <si>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</si>
  <si>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</si>
  <si>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</si>
  <si>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</si>
  <si>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</si>
  <si>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</si>
  <si>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</si>
  <si>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</si>
  <si>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</si>
  <si>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</si>
  <si>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</si>
  <si>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</si>
  <si>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</si>
  <si>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</si>
  <si>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</si>
  <si>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</si>
  <si>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</si>
  <si>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</si>
  <si>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</si>
  <si>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</si>
  <si>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</si>
  <si>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</si>
  <si>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</si>
  <si>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</si>
  <si>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</si>
  <si>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</si>
  <si>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</si>
  <si>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</si>
  <si>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</si>
  <si>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</si>
  <si>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</si>
  <si>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</si>
  <si>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</si>
  <si>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</si>
  <si>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</si>
  <si>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</si>
  <si>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</si>
  <si>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</si>
  <si>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</si>
  <si>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</si>
  <si>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</si>
  <si>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</si>
  <si>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</si>
  <si>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</si>
  <si>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</si>
  <si>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</si>
  <si>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</si>
  <si>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</si>
  <si>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</si>
  <si>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</si>
  <si>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</si>
  <si>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</si>
  <si>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</si>
  <si>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</si>
  <si>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</si>
  <si>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</si>
  <si>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</si>
  <si>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</si>
  <si>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</si>
  <si>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</si>
  <si>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</si>
  <si>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</si>
  <si>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</si>
  <si>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</si>
  <si>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</si>
  <si>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</si>
  <si>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</si>
  <si>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</si>
  <si>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</si>
  <si>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</si>
  <si>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</si>
  <si>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</si>
  <si>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</si>
  <si>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</si>
  <si>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</si>
  <si>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</si>
  <si>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</si>
  <si>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</si>
  <si>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</si>
  <si>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</si>
  <si>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</si>
  <si>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</si>
  <si>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</si>
  <si>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</si>
  <si>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</si>
  <si>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</si>
  <si>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</si>
  <si>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</si>
  <si>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</si>
  <si>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</si>
  <si>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</si>
  <si>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</si>
  <si>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</si>
  <si>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</si>
  <si>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</si>
  <si>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</si>
  <si>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</si>
  <si>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</si>
  <si>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</si>
  <si>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</si>
  <si>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</si>
  <si>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</si>
  <si>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</si>
  <si>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</si>
  <si>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</si>
  <si>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</si>
  <si>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</si>
  <si>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</si>
  <si>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</si>
  <si>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</si>
  <si>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</si>
  <si>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</si>
  <si>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</si>
  <si>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</si>
  <si>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</si>
  <si>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</si>
  <si>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</si>
  <si>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</si>
  <si>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</si>
  <si>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</si>
  <si>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</si>
  <si>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</si>
  <si>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</si>
  <si>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</si>
  <si>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</si>
  <si>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</si>
  <si>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</si>
  <si>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</si>
  <si>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</si>
  <si>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</si>
  <si>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</si>
  <si>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</si>
  <si>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</si>
  <si>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</si>
  <si>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</si>
  <si>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</si>
  <si>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</si>
  <si>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</si>
  <si>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</si>
  <si>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</si>
  <si>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</si>
  <si>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</si>
  <si>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</si>
  <si>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</si>
  <si>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</si>
  <si>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</si>
  <si>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</si>
  <si>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</si>
  <si>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</si>
  <si>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</si>
  <si>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</si>
  <si>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</si>
  <si>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</si>
  <si>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</si>
  <si>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</si>
  <si>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</si>
  <si>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</si>
  <si>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</si>
  <si>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</si>
  <si>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</si>
  <si>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</si>
  <si>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</si>
  <si>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</si>
  <si>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</si>
  <si>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</si>
  <si>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</si>
  <si>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</si>
  <si>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</si>
  <si>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</si>
  <si>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</si>
  <si>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</si>
  <si>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</si>
  <si>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</si>
  <si>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</si>
  <si>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</si>
  <si>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</si>
  <si>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</si>
  <si>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</si>
  <si>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</si>
  <si>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</si>
  <si>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</si>
  <si>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</si>
  <si>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</si>
  <si>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</si>
  <si>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</si>
  <si>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</si>
  <si>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</si>
  <si>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</si>
  <si>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</si>
  <si>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</si>
  <si>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</si>
  <si>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</si>
  <si>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</si>
  <si>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</si>
  <si>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</si>
  <si>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</si>
  <si>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</si>
  <si>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</si>
  <si>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</si>
  <si>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</si>
  <si>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</si>
  <si>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</si>
  <si>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</si>
  <si>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</si>
  <si>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</si>
  <si>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</si>
  <si>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</si>
  <si>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</si>
  <si>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</si>
  <si>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</si>
  <si>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</si>
  <si>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</si>
  <si>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</si>
  <si>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</si>
  <si>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</si>
  <si>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</si>
  <si>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</si>
  <si>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</si>
  <si>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</si>
  <si>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</si>
  <si>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</si>
  <si>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</si>
  <si>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</si>
  <si>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</si>
  <si>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</si>
  <si>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</si>
  <si>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</si>
  <si>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</si>
  <si>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</si>
  <si>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</si>
  <si>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</si>
  <si>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</si>
  <si>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</si>
  <si>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</si>
  <si>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</si>
  <si>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</si>
  <si>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</si>
  <si>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</si>
  <si>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</si>
  <si>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</si>
  <si>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</si>
  <si>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</si>
  <si>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</si>
  <si>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</si>
  <si>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</si>
  <si>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</si>
  <si>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</si>
  <si>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</si>
  <si>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</si>
  <si>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</si>
  <si>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</si>
  <si>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</si>
  <si>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</si>
  <si>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</si>
  <si>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</si>
  <si>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</si>
  <si>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</si>
  <si>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</si>
  <si>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</si>
  <si>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</si>
  <si>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</si>
  <si>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</si>
  <si>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</si>
  <si>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</si>
  <si>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</si>
  <si>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</si>
  <si>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</si>
  <si>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</si>
  <si>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</si>
  <si>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</si>
  <si>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</si>
  <si>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</si>
  <si>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</si>
  <si>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</si>
  <si>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</si>
  <si>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</si>
  <si>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</si>
  <si>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</si>
  <si>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</si>
  <si>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</si>
  <si>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</si>
  <si>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</si>
  <si>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</si>
  <si>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</si>
  <si>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</si>
  <si>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</si>
  <si>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</si>
  <si>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</si>
  <si>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</si>
  <si>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</si>
  <si>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</si>
  <si>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</si>
  <si>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</si>
  <si>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</si>
  <si>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</si>
  <si>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</si>
  <si>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</si>
  <si>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</si>
  <si>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</si>
  <si>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</si>
  <si>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</si>
  <si>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</si>
  <si>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</si>
  <si>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</si>
  <si>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</si>
  <si>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</si>
  <si>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</si>
  <si>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</si>
  <si>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</si>
  <si>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</si>
  <si>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</si>
  <si>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</si>
  <si>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</si>
  <si>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</si>
  <si>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</si>
  <si>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</si>
  <si>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</si>
  <si>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</si>
  <si>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</si>
  <si>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</si>
  <si>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</si>
  <si>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</si>
  <si>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</si>
  <si>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</si>
  <si>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</si>
  <si>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</si>
  <si>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</si>
  <si>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</si>
  <si>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</si>
  <si>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</si>
  <si>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</si>
  <si>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</si>
  <si>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</si>
  <si>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</si>
  <si>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</si>
  <si>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</si>
  <si>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</si>
  <si>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</si>
  <si>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</si>
  <si>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</si>
  <si>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</si>
  <si>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</si>
  <si>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</si>
  <si>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</si>
  <si>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</si>
  <si>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</si>
  <si>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</si>
  <si>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</si>
  <si>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</si>
  <si>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</si>
  <si>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</si>
  <si>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</si>
  <si>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</si>
  <si>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</si>
  <si>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</si>
  <si>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</si>
  <si>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</si>
  <si>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</si>
  <si>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</si>
  <si>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</si>
  <si>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</si>
  <si>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</si>
  <si>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</si>
  <si>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</si>
  <si>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</si>
  <si>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</si>
  <si>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</si>
  <si>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</si>
  <si>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</si>
  <si>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</si>
  <si>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</si>
  <si>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</si>
  <si>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</si>
  <si>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</si>
  <si>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</si>
  <si>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</si>
  <si>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</si>
  <si>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</si>
  <si>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</si>
  <si>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</si>
  <si>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</si>
  <si>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</si>
  <si>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</si>
  <si>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</si>
  <si>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</si>
  <si>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</si>
  <si>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</si>
  <si>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</si>
  <si>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</si>
  <si>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</si>
  <si>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</si>
  <si>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</si>
  <si>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</si>
  <si>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</si>
  <si>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</si>
  <si>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</si>
  <si>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</si>
  <si>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</si>
  <si>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</si>
  <si>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</si>
  <si>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</si>
  <si>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</si>
  <si>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</si>
  <si>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</si>
  <si>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</si>
  <si>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</si>
  <si>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</si>
  <si>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</si>
  <si>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</si>
  <si>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</si>
  <si>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</si>
  <si>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</si>
  <si>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</si>
  <si>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</si>
  <si>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</si>
  <si>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</si>
  <si>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</si>
  <si>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</si>
  <si>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</si>
  <si>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</si>
  <si>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</si>
  <si>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</si>
  <si>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</si>
  <si>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</si>
  <si>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</si>
  <si>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</si>
  <si>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</si>
  <si>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</si>
  <si>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</si>
  <si>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</si>
  <si>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</si>
  <si>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</si>
  <si>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</si>
  <si>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</si>
  <si>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</si>
  <si>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</si>
  <si>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</si>
  <si>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</si>
  <si>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</si>
  <si>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</si>
  <si>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</si>
  <si>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</si>
  <si>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</si>
  <si>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</si>
  <si>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</si>
  <si>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</si>
  <si>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</si>
  <si>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</si>
  <si>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</si>
  <si>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</si>
  <si>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</si>
  <si>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</si>
  <si>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</si>
  <si>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</si>
  <si>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</si>
  <si>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</si>
  <si>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</si>
  <si>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</si>
  <si>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</si>
  <si>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</si>
  <si>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</si>
  <si>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</si>
  <si>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</si>
  <si>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</si>
  <si>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</si>
  <si>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</si>
  <si>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</si>
  <si>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</si>
  <si>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</si>
  <si>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</si>
  <si>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</si>
  <si>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</si>
  <si>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</si>
  <si>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</si>
  <si>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</si>
  <si>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</si>
  <si>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</si>
  <si>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</si>
  <si>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</si>
  <si>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</si>
  <si>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</si>
  <si>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</si>
  <si>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</si>
  <si>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</si>
  <si>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</si>
  <si>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</si>
  <si>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</si>
  <si>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</si>
  <si>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</si>
  <si>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</si>
  <si>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</si>
  <si>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</si>
  <si>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</si>
  <si>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</si>
  <si>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</si>
  <si>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</si>
  <si>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</si>
  <si>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</si>
  <si>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</si>
  <si>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</si>
  <si>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</si>
  <si>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</si>
  <si>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</si>
  <si>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</si>
  <si>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</si>
  <si>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</si>
  <si>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</si>
  <si>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</si>
  <si>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</si>
  <si>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</si>
  <si>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</si>
  <si>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</si>
  <si>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</si>
  <si>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</si>
  <si>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</si>
  <si>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</si>
  <si>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</si>
  <si>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</si>
  <si>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</si>
  <si>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</si>
  <si>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</si>
  <si>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</si>
  <si>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</si>
  <si>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</si>
  <si>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</si>
  <si>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</si>
  <si>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</si>
  <si>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</si>
  <si>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</si>
  <si>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</si>
  <si>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</si>
  <si>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</si>
  <si>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</si>
  <si>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</si>
  <si>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</si>
  <si>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</si>
  <si>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</si>
  <si>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</si>
  <si>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</si>
  <si>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</si>
  <si>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</si>
  <si>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</si>
  <si>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</si>
  <si>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</si>
  <si>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</si>
  <si>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</si>
  <si>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</si>
  <si>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</si>
  <si>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</si>
  <si>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</si>
  <si>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</si>
  <si>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</si>
  <si>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</si>
  <si>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</si>
  <si>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</si>
  <si>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</si>
  <si>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</si>
  <si>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</si>
  <si>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</si>
  <si>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</si>
  <si>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</si>
  <si>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</si>
  <si>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</si>
  <si>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</si>
  <si>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</si>
  <si>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</si>
  <si>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</si>
  <si>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</si>
  <si>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</si>
  <si>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</si>
  <si>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</si>
  <si>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</si>
  <si>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</si>
  <si>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</si>
  <si>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</si>
  <si>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</si>
  <si>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</si>
  <si>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</si>
  <si>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</si>
  <si>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</si>
  <si>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</si>
  <si>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</si>
  <si>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</si>
  <si>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</si>
  <si>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</si>
  <si>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</si>
  <si>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</si>
  <si>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</si>
  <si>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</si>
  <si>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</si>
  <si>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</si>
  <si>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</si>
  <si>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</si>
  <si>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</si>
  <si>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</si>
  <si>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</si>
  <si>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</si>
  <si>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</si>
  <si>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</si>
  <si>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</si>
  <si>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</si>
  <si>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</si>
  <si>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</si>
  <si>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</si>
  <si>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</si>
  <si>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</si>
  <si>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</si>
  <si>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</si>
  <si>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</si>
  <si>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</si>
  <si>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</si>
  <si>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</si>
  <si>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</si>
  <si>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</si>
  <si>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</si>
  <si>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</si>
  <si>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</si>
  <si>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</si>
  <si>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</si>
  <si>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</si>
  <si>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</si>
  <si>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</si>
  <si>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</si>
  <si>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</si>
  <si>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</si>
  <si>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</si>
  <si>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</si>
  <si>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</si>
  <si>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</si>
  <si>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</si>
  <si>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</si>
  <si>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</si>
  <si>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</si>
  <si>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</si>
  <si>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</si>
  <si>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</si>
  <si>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</si>
  <si>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</si>
  <si>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</si>
  <si>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</si>
  <si>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</si>
  <si>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</si>
  <si>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</si>
  <si>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</si>
  <si>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</si>
  <si>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</si>
  <si>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</si>
  <si>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</si>
  <si>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</si>
  <si>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</si>
  <si>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</si>
  <si>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</si>
  <si>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</si>
  <si>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</si>
  <si>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</si>
  <si>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</si>
  <si>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</si>
  <si>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</si>
  <si>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</si>
  <si>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</si>
  <si>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</si>
  <si>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</si>
  <si>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</si>
  <si>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</si>
  <si>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</si>
  <si>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</si>
  <si>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</si>
  <si>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</si>
  <si>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</si>
  <si>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</si>
  <si>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</si>
  <si>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</si>
  <si>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</si>
  <si>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</si>
  <si>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</si>
  <si>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</si>
  <si>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</si>
  <si>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</si>
  <si>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</si>
  <si>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</si>
  <si>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</si>
  <si>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</si>
  <si>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</si>
  <si>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</si>
  <si>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</si>
  <si>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</si>
  <si>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</si>
  <si>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</si>
  <si>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</si>
  <si>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</si>
  <si>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</si>
  <si>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</si>
  <si>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</si>
  <si>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</si>
  <si>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</si>
  <si>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</si>
  <si>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</si>
  <si>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</si>
  <si>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</si>
  <si>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</si>
  <si>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</si>
  <si>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</si>
  <si>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</si>
  <si>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</si>
  <si>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</si>
  <si>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</si>
  <si>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</si>
  <si>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</si>
  <si>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</si>
  <si>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</si>
  <si>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</si>
  <si>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</si>
  <si>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</si>
  <si>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</si>
  <si>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</si>
  <si>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</si>
  <si>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</si>
  <si>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</si>
  <si>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</si>
  <si>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</si>
  <si>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</si>
  <si>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</si>
  <si>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</si>
  <si>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</si>
  <si>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</si>
  <si>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</si>
  <si>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</si>
  <si>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</si>
  <si>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</si>
  <si>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</si>
  <si>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</si>
  <si>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</si>
  <si>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</si>
  <si>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</si>
  <si>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</si>
  <si>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</si>
  <si>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</si>
  <si>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</si>
  <si>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</si>
  <si>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</si>
  <si>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</si>
  <si>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</si>
  <si>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</si>
  <si>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</si>
  <si>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</si>
  <si>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</si>
  <si>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</si>
  <si>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</si>
  <si>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</si>
  <si>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</si>
  <si>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</si>
  <si>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</si>
  <si>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</si>
  <si>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</si>
  <si>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</si>
  <si>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</si>
  <si>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</si>
  <si>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</si>
  <si>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</si>
  <si>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</si>
  <si>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</si>
  <si>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</si>
  <si>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</si>
  <si>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</si>
  <si>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</si>
  <si>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</si>
  <si>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</si>
  <si>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</si>
  <si>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</si>
  <si>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</si>
  <si>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</si>
  <si>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</si>
  <si>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</si>
  <si>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</si>
  <si>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</si>
  <si>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</si>
  <si>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</si>
  <si>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</si>
  <si>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</si>
  <si>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</si>
  <si>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</si>
  <si>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</si>
  <si>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</si>
  <si>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</si>
  <si>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</si>
  <si>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</si>
  <si>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</si>
  <si>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</si>
  <si>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</si>
  <si>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</si>
  <si>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</si>
  <si>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</si>
  <si>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</si>
  <si>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</si>
  <si>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</si>
  <si>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</si>
  <si>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</si>
  <si>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</si>
  <si>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</si>
  <si>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</si>
  <si>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</si>
  <si>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</si>
  <si>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</si>
  <si>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</si>
  <si>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</si>
  <si>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</si>
  <si>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</si>
  <si>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</si>
  <si>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</si>
  <si>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</si>
  <si>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</si>
  <si>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</si>
  <si>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</si>
  <si>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</si>
  <si>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</si>
  <si>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</si>
  <si>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</si>
  <si>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</si>
  <si>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</si>
  <si>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</si>
  <si>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</si>
  <si>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</si>
  <si>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</si>
  <si>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</si>
  <si>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</si>
  <si>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</si>
  <si>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</si>
  <si>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</si>
  <si>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</si>
  <si>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</si>
  <si>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</si>
  <si>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</si>
  <si>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</si>
  <si>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</si>
  <si>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</si>
  <si>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</si>
  <si>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</si>
  <si>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</si>
  <si>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</si>
  <si>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</si>
  <si>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</si>
  <si>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</si>
  <si>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</si>
  <si>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</si>
  <si>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</si>
  <si>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</si>
  <si>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</si>
  <si>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</si>
  <si>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</si>
  <si>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</si>
  <si>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</si>
  <si>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</si>
  <si>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</si>
  <si>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</si>
  <si>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</si>
  <si>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</si>
  <si>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</si>
  <si>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</si>
  <si>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</si>
  <si>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</si>
  <si>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</si>
  <si>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</si>
  <si>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</si>
  <si>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</si>
  <si>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</si>
  <si>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</si>
  <si>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</si>
  <si>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</si>
  <si>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</si>
  <si>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</si>
  <si>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</si>
  <si>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</si>
  <si>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</si>
  <si>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</si>
  <si>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</si>
  <si>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</si>
  <si>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</si>
  <si>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</si>
  <si>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</si>
  <si>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</si>
  <si>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</si>
  <si>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</si>
  <si>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</si>
  <si>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</si>
  <si>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</si>
  <si>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</si>
  <si>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</si>
  <si>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</si>
  <si>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</si>
  <si>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</si>
  <si>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</si>
  <si>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</si>
  <si>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</si>
  <si>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</si>
  <si>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</si>
  <si>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</si>
  <si>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</si>
  <si>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</si>
  <si>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</si>
  <si>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</si>
  <si>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</si>
  <si>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</si>
  <si>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</si>
  <si>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</si>
  <si>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</si>
  <si>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</si>
  <si>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</si>
  <si>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</si>
  <si>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</si>
  <si>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</si>
  <si>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</si>
  <si>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</si>
  <si>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</si>
  <si>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</si>
  <si>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</si>
  <si>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</si>
  <si>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</si>
  <si>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</si>
  <si>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</si>
  <si>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</si>
  <si>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</si>
  <si>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</si>
  <si>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</si>
  <si>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</si>
  <si>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</si>
  <si>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</si>
  <si>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</si>
  <si>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</si>
  <si>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</si>
  <si>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</si>
  <si>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</si>
  <si>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</si>
  <si>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</si>
  <si>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</si>
  <si>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</si>
  <si>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</si>
  <si>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</si>
  <si>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</si>
  <si>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</si>
  <si>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</si>
  <si>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</si>
  <si>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</si>
  <si>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</si>
  <si>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</si>
  <si>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</si>
  <si>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</si>
  <si>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</si>
  <si>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</si>
  <si>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</si>
  <si>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</si>
  <si>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</si>
  <si>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</si>
  <si>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</si>
  <si>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</si>
  <si>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</si>
  <si>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</si>
  <si>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</si>
  <si>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</si>
  <si>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</si>
  <si>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</si>
  <si>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</si>
  <si>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</si>
  <si>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</si>
  <si>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</si>
  <si>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</si>
  <si>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</si>
  <si>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</si>
  <si>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</si>
  <si>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</si>
  <si>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</si>
  <si>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</si>
  <si>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</si>
  <si>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</si>
  <si>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</si>
  <si>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</si>
  <si>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</si>
  <si>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</si>
  <si>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</si>
  <si>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</si>
  <si>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</si>
  <si>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</si>
  <si>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</si>
  <si>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</si>
  <si>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</si>
  <si>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</si>
  <si>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</si>
  <si>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</si>
  <si>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</si>
  <si>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</si>
  <si>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</si>
  <si>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</si>
  <si>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</si>
  <si>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</si>
  <si>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</si>
  <si>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</si>
  <si>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</si>
  <si>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</si>
  <si>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</si>
  <si>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</si>
  <si>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</si>
  <si>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</si>
  <si>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</si>
  <si>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</si>
  <si>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</si>
  <si>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</si>
  <si>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</si>
  <si>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</si>
  <si>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</si>
  <si>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</si>
  <si>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</si>
  <si>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</si>
  <si>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</si>
  <si>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</si>
  <si>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</si>
  <si>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</si>
  <si>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</si>
  <si>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</si>
  <si>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</si>
  <si>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</si>
  <si>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</si>
  <si>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</si>
  <si>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</si>
  <si>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</si>
  <si>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</si>
  <si>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</si>
  <si>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</si>
  <si>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</si>
  <si>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</si>
  <si>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</si>
  <si>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</si>
  <si>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</si>
  <si>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</si>
  <si>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</si>
  <si>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</si>
  <si>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</si>
  <si>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</si>
  <si>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</si>
  <si>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</si>
  <si>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</si>
  <si>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</si>
  <si>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</si>
  <si>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</si>
  <si>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</si>
  <si>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</si>
  <si>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</si>
  <si>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</si>
  <si>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</si>
  <si>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</si>
  <si>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</si>
  <si>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</si>
  <si>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</si>
  <si>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</si>
  <si>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</si>
  <si>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</si>
  <si>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</si>
  <si>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</si>
  <si>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</si>
  <si>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</si>
  <si>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</si>
  <si>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</si>
  <si>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</si>
  <si>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</si>
  <si>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</si>
  <si>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</si>
  <si>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</si>
  <si>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</si>
  <si>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</si>
  <si>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</si>
  <si>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</si>
  <si>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</si>
  <si>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</si>
  <si>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</si>
  <si>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</si>
  <si>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</si>
  <si>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</si>
  <si>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</si>
  <si>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</si>
  <si>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</si>
  <si>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</si>
  <si>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</si>
  <si>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</si>
  <si>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</si>
  <si>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</si>
  <si>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</si>
  <si>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</si>
  <si>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</si>
  <si>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</si>
  <si>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</si>
  <si>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</si>
  <si>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</si>
  <si>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</si>
  <si>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</si>
  <si>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</si>
  <si>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</si>
  <si>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</si>
  <si>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</si>
  <si>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</si>
  <si>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</si>
  <si>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</si>
  <si>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</si>
  <si>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</si>
  <si>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</si>
  <si>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</si>
  <si>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</si>
  <si>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</si>
  <si>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</si>
  <si>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</si>
  <si>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</si>
  <si>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</si>
  <si>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</si>
  <si>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</si>
  <si>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</si>
  <si>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</si>
  <si>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</si>
  <si>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</si>
  <si>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</si>
  <si>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</si>
  <si>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</si>
  <si>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</si>
  <si>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</si>
  <si>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</si>
  <si>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</si>
  <si>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</si>
  <si>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</si>
  <si>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</si>
  <si>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</si>
  <si>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</si>
  <si>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</si>
  <si>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</si>
  <si>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</si>
  <si>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</si>
  <si>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</si>
  <si>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</si>
  <si>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</si>
  <si>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</si>
  <si>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</si>
  <si>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</si>
  <si>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</si>
  <si>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</si>
  <si>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</si>
  <si>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</si>
  <si>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</si>
  <si>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</si>
  <si>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</si>
  <si>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</si>
  <si>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</si>
  <si>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</si>
  <si>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</si>
  <si>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</si>
  <si>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</si>
  <si>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</si>
  <si>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</si>
  <si>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</si>
  <si>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</si>
  <si>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</si>
  <si>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</si>
  <si>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</si>
  <si>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</si>
  <si>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</si>
  <si>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</si>
  <si>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</si>
  <si>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</si>
  <si>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</si>
  <si>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</si>
  <si>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</si>
  <si>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</si>
  <si>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</si>
  <si>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</si>
  <si>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</si>
  <si>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</si>
  <si>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</si>
  <si>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</si>
  <si>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</si>
  <si>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</si>
  <si>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</si>
  <si>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</si>
  <si>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</si>
  <si>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</si>
  <si>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</si>
  <si>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</si>
  <si>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</si>
  <si>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</si>
  <si>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</si>
  <si>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</si>
  <si>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</si>
  <si>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</si>
  <si>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</si>
  <si>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</si>
  <si>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</si>
  <si>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</si>
  <si>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</si>
  <si>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</si>
  <si>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</si>
  <si>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</si>
  <si>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</si>
  <si>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</si>
  <si>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</si>
  <si>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</si>
  <si>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</si>
  <si>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</si>
  <si>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</si>
  <si>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</si>
  <si>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</si>
  <si>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</si>
  <si>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</si>
  <si>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</si>
  <si>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</si>
  <si>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</si>
  <si>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</si>
  <si>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</si>
  <si>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</si>
  <si>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</si>
  <si>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</si>
  <si>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</si>
  <si>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</si>
  <si>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</si>
  <si>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</si>
  <si>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</si>
  <si>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</si>
  <si>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</si>
  <si>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</si>
  <si>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</si>
  <si>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</si>
  <si>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</si>
  <si>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</si>
  <si>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</si>
  <si>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</si>
  <si>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</si>
  <si>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</si>
  <si>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</si>
  <si>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</si>
  <si>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</si>
  <si>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</si>
  <si>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</si>
  <si>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</si>
  <si>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</si>
  <si>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</si>
  <si>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</si>
  <si>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</si>
  <si>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</si>
  <si>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</si>
  <si>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</si>
  <si>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</si>
  <si>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</si>
  <si>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</si>
  <si>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</si>
  <si>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</si>
  <si>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</si>
  <si>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</si>
  <si>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</si>
  <si>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</si>
  <si>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</si>
  <si>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</si>
  <si>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</si>
  <si>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</si>
  <si>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</si>
  <si>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</si>
  <si>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</si>
  <si>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</si>
  <si>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</si>
  <si>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</si>
  <si>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</si>
  <si>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</si>
  <si>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</si>
  <si>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</si>
  <si>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</si>
  <si>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</si>
  <si>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</si>
  <si>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</si>
  <si>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</si>
  <si>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</si>
  <si>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</si>
  <si>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</si>
  <si>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</si>
  <si>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</si>
  <si>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</si>
  <si>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</si>
  <si>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</si>
  <si>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</si>
  <si>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</si>
  <si>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</si>
  <si>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</si>
  <si>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</si>
  <si>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</si>
  <si>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</si>
  <si>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</si>
  <si>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</si>
  <si>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</si>
  <si>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</si>
  <si>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</si>
  <si>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</si>
  <si>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</si>
  <si>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</si>
  <si>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</si>
  <si>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</si>
  <si>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</si>
  <si>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</si>
  <si>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</si>
  <si>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</si>
  <si>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</si>
  <si>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</si>
  <si>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</si>
  <si>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</si>
  <si>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</si>
  <si>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</si>
  <si>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</si>
  <si>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</si>
  <si>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</si>
  <si>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</si>
  <si>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</si>
  <si>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</si>
  <si>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</si>
  <si>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</si>
  <si>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</si>
  <si>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</si>
  <si>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</si>
  <si>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</si>
  <si>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</si>
  <si>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</si>
  <si>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</si>
  <si>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</si>
  <si>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</si>
  <si>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</si>
  <si>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</si>
  <si>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</si>
  <si>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</si>
  <si>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</si>
  <si>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</si>
  <si>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</si>
  <si>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</si>
  <si>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</si>
  <si>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</si>
  <si>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</si>
  <si>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</si>
  <si>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</si>
  <si>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</si>
  <si>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</si>
  <si>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</si>
  <si>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</si>
  <si>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</si>
  <si>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</si>
  <si>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</si>
  <si>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</si>
  <si>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</si>
  <si>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</si>
  <si>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</si>
  <si>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</si>
  <si>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</si>
  <si>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</si>
  <si>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</si>
  <si>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</si>
  <si>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</si>
  <si>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</si>
  <si>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</si>
  <si>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</si>
  <si>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</si>
  <si>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</si>
  <si>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</si>
  <si>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</si>
  <si>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</si>
  <si>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</si>
  <si>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</si>
  <si>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</si>
  <si>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</si>
  <si>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</si>
  <si>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</si>
  <si>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</si>
  <si>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</si>
  <si>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</si>
  <si>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</si>
  <si>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</si>
  <si>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</si>
  <si>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</si>
  <si>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</si>
  <si>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</si>
  <si>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</si>
  <si>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</si>
  <si>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</si>
  <si>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</si>
  <si>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</si>
  <si>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</si>
  <si>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</si>
  <si>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</si>
  <si>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</si>
  <si>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</si>
  <si>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</si>
  <si>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</si>
  <si>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</si>
  <si>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</si>
  <si>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</si>
  <si>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</si>
  <si>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</si>
  <si>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</si>
  <si>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</si>
  <si>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</si>
  <si>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</si>
  <si>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</si>
  <si>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</si>
  <si>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</si>
  <si>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</si>
  <si>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</si>
  <si>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</si>
  <si>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</si>
  <si>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</si>
  <si>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</si>
  <si>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</si>
  <si>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</si>
  <si>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</si>
  <si>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</si>
  <si>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</si>
  <si>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</si>
  <si>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</si>
  <si>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</si>
  <si>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</si>
  <si>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</si>
  <si>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</si>
  <si>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</si>
  <si>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</si>
  <si>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</si>
  <si>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</si>
  <si>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</si>
  <si>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</si>
  <si>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</si>
  <si>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</si>
  <si>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</si>
  <si>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</si>
  <si>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</si>
  <si>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</si>
  <si>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</si>
  <si>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</si>
  <si>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</si>
  <si>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</si>
  <si>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</si>
  <si>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</si>
  <si>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</si>
  <si>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</si>
  <si>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</si>
  <si>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</si>
  <si>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</si>
  <si>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</si>
  <si>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</si>
  <si>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</si>
  <si>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</si>
  <si>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</si>
  <si>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</si>
  <si>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</si>
  <si>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</si>
  <si>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</si>
  <si>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</si>
  <si>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</si>
  <si>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</si>
  <si>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</si>
  <si>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</si>
  <si>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</si>
  <si>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</si>
  <si>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</si>
  <si>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</si>
  <si>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</si>
  <si>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</si>
  <si>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</si>
  <si>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</si>
  <si>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</si>
  <si>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</si>
  <si>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</si>
  <si>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</si>
  <si>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</si>
  <si>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</si>
  <si>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</si>
  <si>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</si>
  <si>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</si>
  <si>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</si>
  <si>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</si>
  <si>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</si>
  <si>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</si>
  <si>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</si>
  <si>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</si>
  <si>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</si>
  <si>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</si>
  <si>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</si>
  <si>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</si>
  <si>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</si>
  <si>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</si>
  <si>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</si>
  <si>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</si>
  <si>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</si>
  <si>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</si>
  <si>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</si>
  <si>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</si>
  <si>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</si>
  <si>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</si>
  <si>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</si>
  <si>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</si>
  <si>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</si>
  <si>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</si>
  <si>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</si>
  <si>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</si>
  <si>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</si>
  <si>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</si>
  <si>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</si>
  <si>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</si>
  <si>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</si>
  <si>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</si>
  <si>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</si>
  <si>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</si>
  <si>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</si>
  <si>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</si>
  <si>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</si>
  <si>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</si>
  <si>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</si>
  <si>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</si>
  <si>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</si>
  <si>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</si>
  <si>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</si>
  <si>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</si>
  <si>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</si>
  <si>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</si>
  <si>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</si>
  <si>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</si>
  <si>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</si>
  <si>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</si>
  <si>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</si>
  <si>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</si>
  <si>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</si>
  <si>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</si>
  <si>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</si>
  <si>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</si>
  <si>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</si>
  <si>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</si>
  <si>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</si>
  <si>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</si>
  <si>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</si>
  <si>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</si>
  <si>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</si>
  <si>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</si>
  <si>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</si>
  <si>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</si>
  <si>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</si>
  <si>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</si>
  <si>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</si>
  <si>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</si>
  <si>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</si>
  <si>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</si>
  <si>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</si>
  <si>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</si>
  <si>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</si>
  <si>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</si>
  <si>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</si>
  <si>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</si>
  <si>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</si>
  <si>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</si>
  <si>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</si>
  <si>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</si>
  <si>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</si>
  <si>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</si>
  <si>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</si>
  <si>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</si>
  <si>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</si>
  <si>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</si>
  <si>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</si>
  <si>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</si>
  <si>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</si>
  <si>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</si>
  <si>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</si>
  <si>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</si>
  <si>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</si>
  <si>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</si>
  <si>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</si>
  <si>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</si>
  <si>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</si>
  <si>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</si>
  <si>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</si>
  <si>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</si>
  <si>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</si>
  <si>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</si>
  <si>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</si>
  <si>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</si>
  <si>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</si>
  <si>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</si>
  <si>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</si>
  <si>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</si>
  <si>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</si>
  <si>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</si>
  <si>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</si>
  <si>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</si>
  <si>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</si>
  <si>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</si>
  <si>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</si>
  <si>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</si>
  <si>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</si>
  <si>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</si>
  <si>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</si>
  <si>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</si>
  <si>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</si>
  <si>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</si>
  <si>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</si>
  <si>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</si>
  <si>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</si>
  <si>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</si>
  <si>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</si>
  <si>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</si>
  <si>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</si>
  <si>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</si>
  <si>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</si>
  <si>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</si>
  <si>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</si>
  <si>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</si>
  <si>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</si>
  <si>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</si>
  <si>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</si>
  <si>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</si>
  <si>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</si>
  <si>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</si>
  <si>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</si>
  <si>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</si>
  <si>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</si>
  <si>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</si>
  <si>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</si>
  <si>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</si>
  <si>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</si>
  <si>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</si>
  <si>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</si>
  <si>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</si>
  <si>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</si>
  <si>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</si>
  <si>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</si>
  <si>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</si>
  <si>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</si>
  <si>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</si>
  <si>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</si>
  <si>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</si>
  <si>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</si>
  <si>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</si>
  <si>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</si>
  <si>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</si>
  <si>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</si>
  <si>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</si>
  <si>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</si>
  <si>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</si>
  <si>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</si>
  <si>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</si>
  <si>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</si>
  <si>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</si>
  <si>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</si>
  <si>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</si>
  <si>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</si>
  <si>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</si>
  <si>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</si>
  <si>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</si>
  <si>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</si>
  <si>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</si>
  <si>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</si>
  <si>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</si>
  <si>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</si>
  <si>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</si>
  <si>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</si>
  <si>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</si>
  <si>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</si>
  <si>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</si>
  <si>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</si>
  <si>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</si>
  <si>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</si>
  <si>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</si>
  <si>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</si>
  <si>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</si>
  <si>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</si>
  <si>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</si>
  <si>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</si>
  <si>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</si>
  <si>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</si>
  <si>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</si>
  <si>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</si>
  <si>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</si>
  <si>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</si>
  <si>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</si>
  <si>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</si>
  <si>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</si>
  <si>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</si>
  <si>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</si>
  <si>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</si>
  <si>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</si>
  <si>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</si>
  <si>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</si>
  <si>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</si>
  <si>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</si>
  <si>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</si>
  <si>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</si>
  <si>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</si>
  <si>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</si>
  <si>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</si>
  <si>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</si>
  <si>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</si>
  <si>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</si>
  <si>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</si>
  <si>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</si>
  <si>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</si>
  <si>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</si>
  <si>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</si>
  <si>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</si>
  <si>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</si>
  <si>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</si>
  <si>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</si>
  <si>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</si>
  <si>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</si>
  <si>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</si>
  <si>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</si>
  <si>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</si>
  <si>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</si>
  <si>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</si>
  <si>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</si>
  <si>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</si>
  <si>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</si>
  <si>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</si>
  <si>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</si>
  <si>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</si>
  <si>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</si>
  <si>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</si>
  <si>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</si>
  <si>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</si>
  <si>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</si>
  <si>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</si>
  <si>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</si>
  <si>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</si>
  <si>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</si>
  <si>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</si>
  <si>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</si>
  <si>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</si>
  <si>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</si>
  <si>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</si>
  <si>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</si>
  <si>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</si>
  <si>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</si>
  <si>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</si>
  <si>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</si>
  <si>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</si>
  <si>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</si>
  <si>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</si>
  <si>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</si>
  <si>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</si>
  <si>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</si>
  <si>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</si>
  <si>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</si>
  <si>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</si>
  <si>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</si>
  <si>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</si>
  <si>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</si>
  <si>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</si>
  <si>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</si>
  <si>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</si>
  <si>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</si>
  <si>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</si>
  <si>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</si>
  <si>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</si>
  <si>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</si>
  <si>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</si>
  <si>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</si>
  <si>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</si>
  <si>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</si>
  <si>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</si>
  <si>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</si>
  <si>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</si>
  <si>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</si>
  <si>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</si>
  <si>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</si>
  <si>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</si>
  <si>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</si>
  <si>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</si>
  <si>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</si>
  <si>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</si>
  <si>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</si>
  <si>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</si>
  <si>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</si>
  <si>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</si>
  <si>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</si>
  <si>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</si>
  <si>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</si>
  <si>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</si>
  <si>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</si>
  <si>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</si>
  <si>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</si>
  <si>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</si>
  <si>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</si>
  <si>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</si>
  <si>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</si>
  <si>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</si>
  <si>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</si>
  <si>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</si>
  <si>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</si>
  <si>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</si>
  <si>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</si>
  <si>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</si>
  <si>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</si>
  <si>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</si>
  <si>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</si>
  <si>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</si>
  <si>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</si>
  <si>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</si>
  <si>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</si>
  <si>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</si>
  <si>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</si>
  <si>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</si>
  <si>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</si>
  <si>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</si>
  <si>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</si>
  <si>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</si>
  <si>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</si>
  <si>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</si>
  <si>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</si>
  <si>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</si>
  <si>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</si>
  <si>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</si>
  <si>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</si>
  <si>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</si>
  <si>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</si>
  <si>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</si>
  <si>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</si>
  <si>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</si>
  <si>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</si>
  <si>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</si>
  <si>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</si>
  <si>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</si>
  <si>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</si>
  <si>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</si>
  <si>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</si>
  <si>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</si>
  <si>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</si>
  <si>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</si>
  <si>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</si>
  <si>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</si>
  <si>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</si>
  <si>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</si>
  <si>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</si>
  <si>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</si>
  <si>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</si>
  <si>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</si>
  <si>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</si>
  <si>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</si>
  <si>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</si>
  <si>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</si>
  <si>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</si>
  <si>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</si>
  <si>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</si>
  <si>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</si>
  <si>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</si>
  <si>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</si>
  <si>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</si>
  <si>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</si>
  <si>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</si>
  <si>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</si>
  <si>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</si>
  <si>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</si>
  <si>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</si>
  <si>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</si>
  <si>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</si>
  <si>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</si>
  <si>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</si>
  <si>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</si>
  <si>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</si>
  <si>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</si>
  <si>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</si>
  <si>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</si>
  <si>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</si>
  <si>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</si>
  <si>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</si>
  <si>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</si>
  <si>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</si>
  <si>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</si>
  <si>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</si>
  <si>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</si>
  <si>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</si>
  <si>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</si>
  <si>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</si>
  <si>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</si>
  <si>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</si>
  <si>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</si>
  <si>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</si>
  <si>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</si>
  <si>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</si>
  <si>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</si>
  <si>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</si>
  <si>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</si>
  <si>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</si>
  <si>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</si>
  <si>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</si>
  <si>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</si>
  <si>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</si>
  <si>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</si>
  <si>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</si>
  <si>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</si>
  <si>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</si>
  <si>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</si>
  <si>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</si>
  <si>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</si>
  <si>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</si>
  <si>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</si>
  <si>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</si>
  <si>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</si>
  <si>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</si>
  <si>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</si>
  <si>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</si>
  <si>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</si>
  <si>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</si>
  <si>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</si>
  <si>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</si>
  <si>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</si>
  <si>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</si>
  <si>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</si>
  <si>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</si>
  <si>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</si>
  <si>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</si>
  <si>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</si>
  <si>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</si>
  <si>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</si>
  <si>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</si>
  <si>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</si>
  <si>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</si>
  <si>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</si>
  <si>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</si>
  <si>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</si>
  <si>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</si>
  <si>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</si>
  <si>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</si>
  <si>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</si>
  <si>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</si>
  <si>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</si>
  <si>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</si>
  <si>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</si>
  <si>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</si>
  <si>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</si>
  <si>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</si>
  <si>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</si>
  <si>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</si>
  <si>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</si>
  <si>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</si>
  <si>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</si>
  <si>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</si>
  <si>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</si>
  <si>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</si>
  <si>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</si>
  <si>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</si>
  <si>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</si>
  <si>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</si>
  <si>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</si>
  <si>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</si>
  <si>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</si>
  <si>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</si>
  <si>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</si>
  <si>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</si>
  <si>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</si>
  <si>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</si>
  <si>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</si>
  <si>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</si>
  <si>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</si>
  <si>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</si>
  <si>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</si>
  <si>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</si>
  <si>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</si>
  <si>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</si>
  <si>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</si>
  <si>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</si>
  <si>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</si>
  <si>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</si>
  <si>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</si>
  <si>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</si>
  <si>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</si>
  <si>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</si>
  <si>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</si>
  <si>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</si>
  <si>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</si>
  <si>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</si>
  <si>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</si>
  <si>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</si>
  <si>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</si>
  <si>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</si>
  <si>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</si>
  <si>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</si>
  <si>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</si>
  <si>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</si>
  <si>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</si>
  <si>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</si>
  <si>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</si>
  <si>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</si>
  <si>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</si>
  <si>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</si>
  <si>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</si>
  <si>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</si>
  <si>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</si>
  <si>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</si>
  <si>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</si>
  <si>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</si>
  <si>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</si>
  <si>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</si>
  <si>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</si>
  <si>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</si>
  <si>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</si>
  <si>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</si>
  <si>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</si>
  <si>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</si>
  <si>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</si>
  <si>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</si>
  <si>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</si>
  <si>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</si>
  <si>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</si>
  <si>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</si>
  <si>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</si>
  <si>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</si>
  <si>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</si>
  <si>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</si>
  <si>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</si>
  <si>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</si>
  <si>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</si>
  <si>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</si>
  <si>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</si>
  <si>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</si>
  <si>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</si>
  <si>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</si>
  <si>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</si>
  <si>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</si>
  <si>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</si>
  <si>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</si>
  <si>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</si>
  <si>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</si>
  <si>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</si>
  <si>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</si>
  <si>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</si>
  <si>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</si>
  <si>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</si>
  <si>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</si>
  <si>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</si>
  <si>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</si>
  <si>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</si>
  <si>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</si>
  <si>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</si>
  <si>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</si>
  <si>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</si>
  <si>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</si>
  <si>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</si>
  <si>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</si>
  <si>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</si>
  <si>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</si>
  <si>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</si>
  <si>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</si>
  <si>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</si>
  <si>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</si>
  <si>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</si>
  <si>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</si>
  <si>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</si>
  <si>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</si>
  <si>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</si>
  <si>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</si>
  <si>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</si>
  <si>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</si>
  <si>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</si>
  <si>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</si>
  <si>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</si>
  <si>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</si>
  <si>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</si>
  <si>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</si>
  <si>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</si>
  <si>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</si>
  <si>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</si>
  <si>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</si>
  <si>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</si>
  <si>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</si>
  <si>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</si>
  <si>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</si>
  <si>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</si>
  <si>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</si>
  <si>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</si>
  <si>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</si>
  <si>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</si>
  <si>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</si>
  <si>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</si>
  <si>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</si>
  <si>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</si>
  <si>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</si>
  <si>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</si>
  <si>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</si>
  <si>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</si>
  <si>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</si>
  <si>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</si>
  <si>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</si>
  <si>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</si>
  <si>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</si>
  <si>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</si>
  <si>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</si>
  <si>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</si>
  <si>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</si>
  <si>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</si>
  <si>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</si>
  <si>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</si>
  <si>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</si>
  <si>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</si>
  <si>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</si>
  <si>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</si>
  <si>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</si>
  <si>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</si>
  <si>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</si>
  <si>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</si>
  <si>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</si>
  <si>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</si>
  <si>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</si>
  <si>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</si>
  <si>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</si>
  <si>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</si>
  <si>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</si>
  <si>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</si>
  <si>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</si>
  <si>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</si>
  <si>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</si>
  <si>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</si>
  <si>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</si>
  <si>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</si>
  <si>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</si>
  <si>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</si>
  <si>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</si>
  <si>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</si>
  <si>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</si>
  <si>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</si>
  <si>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</si>
  <si>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</si>
  <si>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</si>
  <si>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</si>
  <si>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</si>
  <si>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</si>
  <si>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</si>
  <si>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</si>
  <si>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</si>
  <si>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</si>
  <si>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</si>
  <si>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</si>
  <si>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</si>
  <si>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</si>
  <si>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</si>
  <si>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</si>
  <si>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</si>
  <si>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</si>
  <si>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</si>
  <si>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</si>
  <si>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</si>
  <si>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</si>
  <si>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</si>
  <si>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</si>
  <si>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</si>
  <si>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</si>
  <si>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</si>
  <si>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</si>
  <si>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</si>
  <si>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</si>
  <si>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</si>
  <si>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</si>
  <si>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</si>
  <si>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</si>
  <si>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</si>
  <si>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</si>
  <si>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</si>
  <si>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</si>
  <si>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</si>
  <si>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</si>
  <si>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</si>
  <si>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</si>
  <si>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</si>
  <si>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</si>
  <si>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</si>
  <si>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</si>
  <si>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</si>
  <si>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</si>
  <si>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</si>
  <si>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</si>
  <si>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</si>
  <si>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</si>
  <si>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</si>
  <si>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</si>
  <si>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</si>
  <si>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</si>
  <si>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</si>
  <si>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</si>
  <si>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</si>
  <si>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</si>
  <si>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</si>
  <si>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</si>
  <si>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</si>
  <si>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</si>
  <si>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</si>
  <si>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</si>
  <si>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</si>
  <si>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</si>
  <si>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</si>
  <si>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</si>
  <si>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</si>
  <si>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</si>
  <si>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</si>
  <si>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</si>
  <si>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</si>
  <si>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</si>
  <si>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</si>
  <si>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</si>
  <si>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</si>
  <si>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</si>
  <si>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</si>
  <si>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</si>
  <si>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</si>
  <si>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</si>
  <si>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</si>
  <si>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</si>
  <si>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</si>
  <si>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</si>
  <si>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</si>
  <si>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</si>
  <si>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</si>
  <si>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</si>
  <si>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</si>
  <si>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</si>
  <si>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</si>
  <si>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</si>
  <si>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</si>
  <si>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</si>
  <si>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</si>
  <si>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</si>
  <si>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</si>
  <si>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</si>
  <si>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</si>
  <si>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</si>
  <si>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</si>
  <si>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</si>
  <si>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</si>
  <si>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</si>
  <si>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</si>
  <si>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</si>
  <si>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</si>
  <si>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</si>
  <si>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</si>
  <si>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</si>
  <si>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</si>
  <si>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</si>
  <si>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</si>
  <si>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</si>
  <si>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</si>
  <si>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</si>
  <si>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</si>
  <si>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</si>
  <si>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</si>
  <si>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</si>
  <si>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</si>
  <si>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</si>
  <si>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</si>
  <si>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</si>
  <si>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</si>
  <si>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</si>
  <si>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</si>
  <si>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</si>
  <si>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</si>
  <si>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</si>
  <si>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</si>
  <si>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</si>
  <si>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</si>
  <si>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</si>
  <si>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</si>
  <si>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</si>
  <si>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</si>
  <si>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</si>
  <si>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</si>
  <si>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</si>
  <si>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</si>
  <si>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</si>
  <si>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</si>
  <si>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</si>
  <si>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</si>
  <si>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</si>
  <si>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</si>
  <si>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</si>
  <si>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</si>
  <si>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</si>
  <si>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</si>
  <si>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</si>
  <si>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</si>
  <si>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</si>
  <si>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</si>
  <si>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</si>
  <si>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</si>
  <si>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</si>
  <si>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</si>
  <si>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</si>
  <si>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</si>
  <si>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</si>
  <si>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</si>
  <si>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</si>
  <si>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</si>
  <si>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</si>
  <si>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</si>
  <si>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</si>
  <si>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</si>
  <si>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</si>
  <si>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</si>
  <si>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</si>
  <si>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</si>
  <si>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</si>
  <si>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</si>
  <si>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</si>
  <si>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</si>
  <si>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</si>
  <si>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</si>
  <si>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</si>
  <si>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</si>
  <si>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</si>
  <si>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</si>
  <si>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</si>
  <si>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</si>
  <si>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</si>
  <si>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</si>
  <si>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</si>
  <si>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</si>
  <si>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</si>
  <si>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</si>
  <si>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</si>
  <si>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</si>
  <si>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</si>
  <si>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</si>
  <si>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</si>
  <si>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</si>
  <si>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</si>
  <si>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</si>
  <si>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</si>
  <si>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</si>
  <si>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</si>
  <si>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</si>
  <si>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</si>
  <si>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</si>
  <si>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</si>
  <si>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</si>
  <si>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</si>
  <si>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</si>
  <si>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</si>
  <si>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</si>
  <si>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</si>
  <si>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</si>
  <si>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</si>
  <si>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</si>
  <si>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</si>
  <si>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</si>
  <si>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</si>
  <si>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</si>
  <si>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</si>
  <si>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</si>
  <si>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</si>
  <si>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</si>
  <si>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</si>
  <si>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</si>
  <si>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</si>
  <si>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</si>
  <si>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</si>
  <si>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</si>
  <si>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</si>
  <si>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</si>
  <si>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</si>
  <si>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</si>
  <si>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</si>
  <si>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</si>
  <si>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</si>
  <si>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</si>
  <si>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</si>
  <si>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</si>
  <si>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</si>
  <si>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</si>
  <si>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</si>
  <si>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</si>
  <si>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</si>
  <si>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</si>
  <si>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</si>
  <si>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</si>
  <si>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</si>
  <si>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</si>
  <si>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</si>
  <si>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</si>
  <si>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</si>
  <si>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</si>
  <si>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</si>
  <si>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</si>
  <si>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</si>
  <si>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</si>
  <si>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</si>
  <si>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</si>
  <si>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</si>
  <si>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</si>
  <si>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</si>
  <si>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</si>
  <si>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</si>
  <si>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</si>
  <si>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</si>
  <si>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</si>
  <si>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</si>
  <si>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</si>
  <si>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</si>
  <si>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</si>
  <si>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</si>
  <si>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</si>
  <si>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</si>
  <si>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</si>
  <si>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</si>
  <si>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</si>
  <si>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</si>
  <si>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</si>
  <si>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</si>
  <si>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</si>
  <si>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</si>
  <si>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</si>
  <si>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</si>
  <si>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</si>
  <si>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</si>
  <si>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</si>
  <si>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</si>
  <si>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</si>
  <si>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</si>
  <si>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</si>
  <si>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</si>
  <si>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</si>
  <si>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</si>
  <si>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</si>
  <si>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</si>
  <si>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</si>
  <si>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</si>
  <si>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</si>
  <si>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</si>
  <si>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</si>
  <si>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</si>
  <si>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</si>
  <si>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</si>
  <si>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</si>
  <si>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</si>
  <si>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</si>
  <si>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</si>
  <si>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</si>
  <si>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</si>
  <si>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</si>
  <si>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</si>
  <si>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</si>
  <si>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</si>
  <si>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</si>
  <si>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</si>
  <si>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</si>
  <si>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</si>
  <si>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</si>
  <si>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</si>
  <si>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</si>
  <si>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</si>
  <si>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</si>
  <si>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</si>
  <si>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</si>
  <si>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</si>
  <si>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</si>
  <si>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</si>
  <si>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</si>
  <si>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</si>
  <si>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</si>
  <si>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</si>
  <si>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</si>
  <si>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</si>
  <si>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</si>
  <si>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</si>
  <si>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</si>
  <si>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</si>
  <si>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</si>
  <si>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</si>
  <si>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</si>
  <si>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</si>
  <si>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</si>
  <si>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</si>
  <si>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</si>
  <si>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</si>
  <si>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</si>
  <si>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</si>
  <si>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</si>
  <si>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</si>
  <si>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</si>
  <si>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</si>
  <si>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</si>
  <si>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</si>
  <si>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</si>
  <si>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</si>
  <si>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</si>
  <si>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</si>
  <si>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</si>
  <si>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</si>
  <si>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</si>
  <si>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</si>
  <si>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</si>
  <si>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</si>
  <si>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</si>
  <si>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</si>
  <si>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</si>
  <si>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</si>
  <si>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</si>
  <si>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</si>
  <si>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</si>
  <si>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</si>
  <si>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</si>
  <si>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</si>
  <si>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</si>
  <si>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</si>
  <si>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</si>
  <si>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</si>
  <si>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</si>
  <si>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</si>
  <si>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</si>
  <si>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</si>
  <si>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</si>
  <si>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</si>
  <si>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</si>
  <si>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</si>
  <si>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</si>
  <si>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</si>
  <si>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</si>
  <si>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</si>
  <si>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</si>
  <si>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</si>
  <si>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</si>
  <si>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</si>
  <si>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</si>
  <si>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</si>
  <si>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</si>
  <si>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</si>
  <si>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</si>
  <si>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</si>
  <si>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</si>
  <si>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</si>
  <si>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</si>
  <si>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</si>
  <si>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</si>
  <si>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</si>
  <si>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</si>
  <si>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</si>
  <si>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</si>
  <si>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</si>
  <si>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</si>
  <si>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</si>
  <si>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</si>
  <si>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</si>
  <si>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</si>
  <si>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</si>
  <si>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</si>
  <si>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</si>
  <si>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</si>
  <si>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</si>
  <si>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</si>
  <si>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</si>
  <si>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</si>
  <si>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</si>
  <si>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</si>
  <si>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</si>
  <si>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</si>
  <si>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</si>
  <si>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</si>
  <si>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</si>
  <si>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</si>
  <si>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</si>
  <si>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</si>
  <si>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</si>
  <si>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</si>
  <si>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</si>
  <si>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</si>
  <si>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</si>
  <si>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</si>
  <si>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</si>
  <si>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</si>
  <si>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</si>
  <si>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</si>
  <si>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</si>
  <si>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</si>
  <si>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</si>
  <si>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</si>
  <si>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</si>
  <si>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</si>
  <si>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</si>
  <si>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</si>
  <si>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</si>
  <si>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</si>
  <si>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</si>
  <si>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</si>
  <si>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</si>
  <si>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</si>
  <si>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</si>
  <si>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</si>
  <si>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</si>
  <si>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</si>
  <si>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</si>
  <si>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</si>
  <si>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</si>
  <si>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</si>
  <si>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</si>
  <si>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</si>
  <si>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</si>
  <si>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</si>
  <si>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</si>
  <si>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</si>
  <si>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</si>
  <si>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</si>
  <si>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</si>
  <si>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</si>
  <si>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</si>
  <si>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</si>
  <si>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</si>
  <si>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</si>
  <si>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</si>
  <si>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</si>
  <si>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</si>
  <si>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</si>
  <si>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</si>
  <si>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</si>
  <si>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</si>
  <si>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</si>
  <si>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</si>
  <si>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</si>
  <si>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</si>
  <si>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</si>
  <si>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</si>
  <si>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</si>
  <si>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</si>
  <si>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</si>
  <si>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</si>
  <si>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</si>
  <si>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</si>
  <si>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</si>
  <si>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</si>
  <si>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</si>
  <si>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</si>
  <si>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</si>
  <si>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</si>
  <si>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</si>
  <si>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</si>
  <si>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</si>
  <si>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</si>
  <si>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</si>
  <si>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</si>
  <si>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</si>
  <si>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</si>
  <si>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</si>
  <si>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</si>
  <si>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</si>
  <si>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</si>
  <si>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</si>
  <si>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</si>
  <si>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</si>
  <si>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</si>
  <si>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</si>
  <si>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</si>
  <si>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</si>
  <si>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</si>
  <si>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</si>
  <si>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</si>
  <si>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</si>
  <si>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</si>
  <si>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</si>
  <si>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</si>
  <si>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</si>
  <si>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</si>
  <si>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</si>
  <si>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</si>
  <si>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</si>
  <si>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</si>
  <si>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</si>
  <si>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</si>
  <si>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</si>
  <si>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</si>
  <si>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</si>
  <si>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</si>
  <si>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</si>
  <si>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</si>
  <si>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</si>
  <si>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</si>
  <si>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</si>
  <si>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</si>
  <si>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</si>
  <si>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</si>
  <si>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</si>
  <si>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</si>
  <si>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</si>
  <si>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</si>
  <si>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</si>
  <si>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</si>
  <si>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</si>
  <si>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</si>
  <si>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</si>
  <si>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</si>
  <si>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</si>
  <si>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</si>
  <si>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</si>
  <si>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</si>
  <si>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</si>
  <si>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</si>
  <si>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</si>
  <si>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</si>
  <si>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</si>
  <si>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</si>
  <si>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</si>
  <si>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</si>
  <si>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</si>
  <si>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</si>
  <si>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</si>
  <si>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</si>
  <si>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</si>
  <si>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</si>
  <si>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</si>
  <si>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</si>
  <si>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</si>
  <si>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</si>
  <si>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</si>
  <si>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</si>
  <si>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</si>
  <si>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</si>
  <si>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</si>
  <si>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</si>
  <si>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</si>
  <si>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</si>
  <si>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</si>
  <si>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</si>
  <si>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</si>
  <si>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</si>
  <si>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</si>
  <si>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</si>
  <si>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</si>
  <si>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</si>
  <si>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</si>
  <si>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</si>
  <si>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</si>
  <si>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</si>
  <si>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</si>
  <si>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</si>
  <si>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</si>
  <si>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</si>
  <si>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</si>
  <si>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</si>
  <si>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</si>
  <si>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</si>
  <si>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</si>
  <si>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</si>
  <si>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</si>
  <si>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</si>
  <si>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</si>
  <si>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</si>
  <si>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</si>
  <si>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</si>
  <si>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</si>
  <si>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</si>
  <si>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</si>
  <si>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</si>
  <si>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</si>
  <si>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</si>
  <si>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</si>
  <si>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</si>
  <si>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</si>
  <si>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</si>
  <si>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</si>
  <si>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</si>
  <si>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</si>
  <si>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</si>
  <si>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</si>
  <si>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</si>
  <si>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</si>
  <si>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</si>
  <si>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</si>
  <si>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</si>
  <si>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</si>
  <si>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</si>
  <si>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</si>
  <si>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</si>
  <si>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</si>
  <si>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</si>
  <si>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</si>
  <si>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</si>
  <si>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</si>
  <si>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</si>
  <si>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</si>
  <si>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</si>
  <si>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</si>
  <si>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</si>
  <si>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</si>
  <si>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</si>
  <si>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</si>
  <si>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</si>
  <si>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</si>
  <si>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</si>
  <si>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</si>
  <si>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</si>
  <si>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</si>
  <si>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</si>
  <si>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</si>
  <si>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</si>
  <si>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</si>
  <si>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</si>
  <si>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</si>
  <si>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</si>
  <si>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</si>
  <si>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</si>
  <si>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</si>
  <si>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</si>
  <si>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</si>
  <si>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</si>
  <si>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</si>
  <si>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</si>
  <si>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</si>
  <si>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</si>
  <si>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</si>
  <si>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</si>
  <si>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</si>
  <si>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</si>
  <si>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</si>
  <si>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</si>
  <si>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</si>
  <si>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</si>
  <si>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</si>
  <si>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</si>
  <si>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</si>
  <si>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</si>
  <si>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</si>
  <si>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</si>
  <si>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</si>
  <si>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</si>
  <si>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</si>
  <si>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</si>
  <si>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</si>
  <si>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</si>
  <si>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</si>
  <si>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</si>
  <si>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</si>
  <si>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</si>
  <si>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</si>
  <si>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</si>
  <si>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</si>
  <si>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</si>
  <si>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</si>
  <si>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</si>
  <si>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</si>
  <si>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</si>
  <si>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</si>
  <si>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</si>
  <si>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</si>
  <si>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</si>
  <si>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</si>
  <si>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</si>
  <si>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</si>
  <si>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</si>
  <si>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</si>
  <si>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</si>
  <si>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</si>
  <si>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</si>
  <si>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</si>
  <si>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</si>
  <si>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</si>
  <si>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</si>
  <si>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</si>
  <si>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</si>
  <si>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</si>
  <si>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</si>
  <si>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</si>
  <si>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</si>
  <si>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</si>
  <si>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</si>
  <si>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</si>
  <si>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</si>
  <si>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</si>
  <si>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</si>
  <si>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</si>
  <si>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</si>
  <si>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</si>
  <si>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</si>
  <si>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</si>
  <si>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</si>
  <si>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</si>
  <si>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</si>
  <si>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</si>
  <si>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</si>
  <si>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</si>
  <si>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</si>
  <si>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</si>
  <si>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</si>
  <si>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</si>
  <si>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</si>
  <si>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</si>
  <si>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</si>
  <si>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</si>
  <si>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</si>
  <si>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</si>
  <si>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</si>
  <si>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</si>
  <si>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</si>
  <si>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</si>
  <si>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</si>
  <si>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</si>
  <si>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</si>
  <si>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</si>
  <si>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</si>
  <si>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</si>
  <si>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</si>
  <si>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</si>
  <si>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</si>
  <si>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</si>
  <si>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</si>
  <si>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</si>
  <si>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</si>
  <si>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</si>
  <si>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</si>
  <si>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</si>
  <si>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</si>
  <si>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</si>
  <si>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</si>
  <si>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</si>
  <si>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</si>
  <si>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</si>
  <si>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</si>
  <si>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</si>
  <si>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</si>
  <si>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</si>
  <si>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</si>
  <si>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</si>
  <si>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</si>
  <si>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</si>
  <si>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</si>
  <si>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</si>
  <si>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</si>
  <si>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</si>
  <si>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</si>
  <si>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</si>
  <si>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</si>
  <si>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</si>
  <si>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</si>
  <si>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</si>
  <si>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</si>
  <si>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</si>
  <si>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</si>
  <si>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</si>
  <si>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</si>
  <si>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</si>
  <si>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</si>
  <si>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</si>
  <si>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</si>
  <si>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</si>
  <si>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</si>
  <si>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</si>
  <si>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</si>
  <si>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</si>
  <si>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</si>
  <si>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</si>
  <si>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</si>
  <si>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</si>
  <si>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</si>
  <si>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</si>
  <si>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</si>
  <si>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</si>
  <si>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</si>
  <si>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</si>
  <si>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</si>
  <si>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</si>
  <si>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</si>
  <si>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</si>
  <si>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</si>
  <si>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</si>
  <si>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</si>
  <si>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</si>
  <si>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</si>
  <si>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</si>
  <si>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</si>
  <si>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</si>
  <si>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</si>
  <si>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</si>
  <si>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</si>
  <si>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</si>
  <si>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</si>
  <si>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</si>
  <si>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</si>
  <si>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</si>
  <si>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</si>
  <si>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</si>
  <si>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</si>
  <si>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</si>
  <si>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</si>
  <si>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</si>
  <si>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</si>
  <si>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</si>
  <si>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</si>
  <si>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</si>
  <si>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</si>
  <si>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</si>
  <si>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</si>
  <si>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</si>
  <si>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</si>
  <si>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</si>
  <si>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</si>
  <si>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</si>
  <si>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</si>
  <si>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</si>
  <si>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</si>
  <si>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</si>
  <si>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</si>
  <si>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</si>
  <si>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</si>
  <si>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</si>
  <si>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</si>
  <si>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</si>
  <si>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</si>
  <si>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</si>
  <si>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</si>
  <si>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</si>
  <si>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</si>
  <si>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</si>
  <si>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</si>
  <si>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</si>
  <si>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</si>
  <si>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</si>
  <si>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</si>
  <si>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</si>
  <si>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</si>
  <si>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</si>
  <si>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</si>
  <si>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</si>
  <si>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</si>
  <si>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</si>
  <si>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</si>
  <si>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</si>
  <si>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</si>
  <si>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</si>
  <si>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</si>
  <si>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</si>
  <si>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</si>
  <si>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</si>
  <si>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</si>
  <si>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</si>
  <si>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</si>
  <si>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</si>
  <si>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</si>
  <si>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</si>
  <si>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</si>
  <si>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</si>
  <si>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</si>
  <si>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</si>
  <si>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</si>
  <si>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</si>
  <si>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</si>
  <si>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</si>
  <si>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</si>
  <si>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</si>
  <si>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</si>
  <si>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</si>
  <si>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</si>
  <si>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</si>
  <si>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</si>
  <si>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</si>
  <si>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</si>
  <si>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</si>
  <si>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</si>
  <si>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</si>
  <si>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</si>
  <si>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</si>
  <si>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</si>
  <si>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</si>
  <si>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</si>
  <si>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</si>
  <si>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</si>
  <si>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</si>
  <si>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</si>
  <si>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</si>
  <si>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</si>
  <si>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</si>
  <si>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</si>
  <si>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</si>
  <si>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</si>
  <si>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</si>
  <si>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</si>
  <si>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</si>
  <si>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</si>
  <si>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</si>
  <si>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</si>
  <si>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</si>
  <si>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</si>
  <si>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</si>
  <si>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</si>
  <si>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</si>
  <si>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</si>
  <si>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</si>
  <si>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</si>
  <si>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</si>
  <si>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</si>
  <si>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</si>
  <si>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</si>
  <si>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</si>
  <si>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</si>
  <si>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</si>
  <si>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</si>
  <si>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</si>
  <si>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</si>
  <si>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</si>
  <si>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</si>
  <si>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</si>
  <si>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</si>
  <si>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</si>
  <si>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</si>
  <si>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</si>
  <si>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</si>
  <si>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</si>
  <si>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</si>
  <si>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</si>
  <si>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</si>
  <si>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</si>
  <si>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</si>
  <si>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</si>
  <si>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</si>
  <si>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</si>
  <si>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</si>
  <si>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</si>
  <si>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</si>
  <si>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</si>
  <si>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</si>
  <si>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</si>
  <si>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</si>
  <si>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</si>
  <si>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</si>
  <si>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</si>
  <si>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</si>
  <si>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</si>
  <si>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</si>
  <si>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</si>
  <si>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</si>
  <si>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</si>
  <si>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</si>
  <si>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</si>
  <si>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</si>
  <si>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</si>
  <si>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</si>
  <si>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</si>
  <si>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</si>
  <si>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</si>
  <si>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</si>
  <si>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</si>
  <si>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</si>
  <si>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</si>
  <si>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</si>
  <si>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</si>
  <si>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</si>
  <si>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</si>
  <si>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</si>
  <si>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</si>
  <si>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</si>
  <si>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</si>
  <si>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</si>
  <si>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</si>
  <si>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</si>
  <si>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</si>
  <si>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</si>
  <si>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</si>
  <si>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</si>
  <si>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</si>
  <si>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</si>
  <si>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</si>
  <si>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</si>
  <si>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</si>
  <si>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</si>
  <si>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</si>
  <si>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</si>
  <si>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</si>
  <si>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</si>
  <si>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</si>
  <si>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</si>
  <si>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</si>
  <si>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</si>
  <si>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</si>
  <si>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</si>
  <si>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</si>
  <si>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</si>
  <si>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</si>
  <si>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</si>
  <si>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</si>
  <si>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</si>
  <si>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</si>
  <si>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</si>
  <si>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</si>
  <si>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</si>
  <si>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</si>
  <si>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</si>
  <si>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</si>
  <si>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</si>
  <si>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</si>
  <si>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</si>
  <si>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</si>
  <si>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</si>
  <si>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</si>
  <si>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</si>
  <si>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</si>
  <si>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</si>
  <si>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</si>
  <si>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</si>
  <si>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</si>
  <si>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</si>
  <si>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</si>
  <si>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</si>
  <si>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</si>
  <si>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</si>
  <si>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</si>
  <si>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</si>
  <si>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</si>
  <si>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</si>
  <si>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</si>
  <si>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</si>
  <si>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</si>
  <si>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</si>
  <si>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</si>
  <si>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</si>
  <si>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</si>
  <si>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</si>
  <si>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</si>
  <si>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</si>
  <si>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</si>
  <si>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</si>
  <si>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</si>
  <si>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</si>
  <si>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</si>
  <si>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</si>
  <si>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</si>
  <si>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</si>
  <si>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</si>
  <si>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</si>
  <si>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</si>
  <si>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</si>
  <si>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</si>
  <si>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</si>
  <si>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</si>
  <si>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</si>
  <si>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</si>
  <si>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</si>
  <si>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</si>
  <si>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</si>
  <si>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</si>
  <si>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</si>
  <si>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</si>
  <si>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</si>
  <si>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</si>
  <si>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</si>
  <si>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</si>
  <si>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</si>
  <si>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</si>
  <si>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</si>
  <si>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</si>
  <si>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</si>
  <si>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</si>
  <si>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</si>
  <si>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</si>
  <si>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</si>
  <si>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</si>
  <si>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</si>
  <si>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</si>
  <si>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</si>
  <si>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</si>
  <si>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</si>
  <si>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</si>
  <si>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</si>
  <si>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</si>
  <si>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</si>
  <si>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</si>
  <si>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</si>
  <si>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</si>
  <si>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</si>
  <si>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</si>
  <si>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</si>
  <si>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</si>
  <si>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</si>
  <si>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</si>
  <si>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</si>
  <si>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</si>
  <si>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</si>
  <si>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</si>
  <si>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</si>
  <si>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</si>
  <si>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</si>
  <si>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</si>
  <si>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</si>
  <si>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</si>
  <si>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</si>
  <si>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</si>
  <si>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</si>
  <si>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</si>
  <si>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</si>
  <si>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</si>
  <si>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</si>
  <si>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</si>
  <si>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</si>
  <si>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</si>
  <si>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</si>
  <si>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</si>
  <si>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</si>
  <si>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</si>
  <si>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</si>
  <si>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</si>
  <si>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</si>
  <si>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</si>
  <si>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</si>
  <si>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</si>
  <si>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</si>
  <si>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</si>
  <si>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</si>
  <si>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</si>
  <si>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</si>
  <si>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</si>
  <si>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</si>
  <si>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</si>
  <si>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</si>
  <si>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</si>
  <si>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</si>
  <si>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</si>
  <si>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</si>
  <si>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</si>
  <si>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</si>
  <si>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</si>
  <si>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</si>
  <si>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</si>
  <si>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</si>
  <si>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</si>
  <si>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</si>
  <si>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</si>
  <si>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</si>
  <si>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</si>
  <si>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</si>
  <si>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</si>
  <si>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</si>
  <si>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</si>
  <si>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</si>
  <si>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</si>
  <si>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</si>
  <si>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</si>
  <si>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</si>
  <si>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</si>
  <si>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</si>
  <si>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</si>
  <si>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</si>
  <si>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</si>
  <si>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</si>
  <si>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</si>
  <si>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</si>
  <si>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</si>
  <si>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</si>
  <si>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</si>
  <si>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</si>
  <si>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</si>
  <si>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</si>
  <si>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</si>
  <si>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</si>
  <si>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</si>
  <si>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</si>
  <si>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</si>
  <si>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</si>
  <si>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</si>
  <si>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</si>
  <si>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</si>
  <si>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</si>
  <si>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</si>
  <si>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</si>
  <si>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</si>
  <si>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</si>
  <si>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</si>
  <si>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</si>
  <si>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</si>
  <si>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</si>
  <si>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</si>
  <si>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</si>
  <si>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</si>
  <si>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</si>
  <si>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</si>
  <si>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</si>
  <si>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</si>
  <si>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</si>
  <si>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</si>
  <si>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</si>
  <si>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</si>
  <si>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</si>
  <si>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</si>
  <si>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</si>
  <si>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</si>
  <si>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</si>
  <si>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</si>
  <si>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</si>
  <si>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</si>
  <si>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</si>
  <si>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</si>
  <si>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</si>
  <si>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</si>
  <si>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</si>
  <si>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</si>
  <si>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</si>
  <si>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</si>
  <si>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</si>
  <si>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</si>
  <si>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</si>
  <si>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</si>
  <si>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</si>
  <si>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</si>
  <si>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</si>
  <si>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</si>
  <si>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</si>
  <si>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</si>
  <si>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</si>
  <si>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</si>
  <si>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</si>
  <si>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</si>
  <si>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</si>
  <si>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</si>
  <si>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</si>
  <si>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</si>
  <si>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</si>
  <si>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</si>
  <si>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</si>
  <si>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</si>
  <si>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</si>
  <si>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</si>
  <si>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</si>
  <si>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</si>
  <si>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</si>
  <si>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</si>
  <si>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</si>
  <si>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</si>
  <si>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</si>
  <si>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</si>
  <si>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</si>
  <si>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</si>
  <si>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</si>
  <si>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</si>
  <si>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</si>
  <si>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</si>
  <si>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</si>
  <si>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</si>
  <si>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</si>
  <si>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</si>
  <si>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</si>
  <si>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</si>
  <si>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</si>
  <si>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</si>
  <si>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</si>
  <si>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</si>
  <si>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</si>
  <si>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</si>
  <si>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</si>
  <si>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</si>
  <si>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</si>
  <si>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</si>
  <si>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</si>
  <si>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</si>
  <si>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</si>
  <si>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</si>
  <si>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</si>
  <si>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</si>
  <si>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</si>
  <si>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</si>
  <si>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</si>
  <si>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</si>
  <si>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</si>
  <si>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</si>
  <si>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</si>
  <si>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</si>
  <si>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</si>
  <si>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</si>
  <si>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</si>
  <si>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</si>
  <si>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</si>
  <si>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</si>
  <si>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</si>
  <si>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</si>
  <si>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</si>
  <si>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</si>
  <si>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</si>
  <si>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</si>
  <si>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</si>
  <si>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</si>
  <si>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</si>
  <si>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</si>
  <si>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</si>
  <si>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</si>
  <si>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</si>
  <si>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</si>
  <si>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</si>
  <si>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</si>
  <si>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</si>
  <si>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</si>
  <si>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</si>
  <si>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</si>
  <si>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</si>
  <si>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</si>
  <si>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</si>
  <si>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</si>
  <si>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</si>
  <si>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</si>
  <si>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</si>
  <si>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</si>
  <si>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</si>
  <si>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</si>
  <si>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</si>
  <si>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</si>
  <si>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</si>
  <si>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</si>
  <si>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</si>
  <si>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</si>
  <si>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</si>
  <si>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</si>
  <si>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</si>
  <si>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</si>
  <si>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</si>
  <si>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</si>
  <si>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</si>
  <si>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</si>
  <si>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</si>
  <si>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</si>
  <si>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</si>
  <si>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</si>
  <si>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</si>
  <si>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</si>
  <si>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</si>
  <si>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</si>
  <si>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</si>
  <si>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</si>
  <si>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</si>
  <si>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</si>
  <si>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</si>
  <si>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</si>
  <si>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</si>
  <si>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</si>
  <si>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</si>
  <si>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</si>
  <si>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</si>
  <si>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</si>
  <si>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</si>
  <si>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</si>
  <si>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</si>
  <si>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</si>
  <si>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</si>
  <si>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</si>
  <si>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</si>
  <si>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</si>
  <si>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</si>
  <si>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</si>
  <si>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</si>
  <si>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</si>
  <si>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</si>
  <si>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</si>
  <si>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</si>
  <si>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</si>
  <si>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</si>
  <si>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</si>
  <si>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</si>
  <si>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</si>
  <si>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</si>
  <si>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</si>
  <si>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</si>
  <si>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</si>
  <si>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</si>
  <si>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</si>
  <si>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</si>
  <si>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</si>
  <si>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</si>
  <si>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</si>
  <si>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</si>
  <si>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</si>
  <si>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</si>
  <si>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</si>
  <si>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</si>
  <si>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</si>
  <si>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</si>
  <si>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</si>
  <si>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</si>
  <si>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</si>
  <si>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</si>
  <si>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</si>
  <si>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</si>
  <si>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</si>
  <si>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</si>
  <si>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</si>
  <si>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</si>
  <si>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</si>
  <si>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</si>
  <si>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</si>
  <si>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</si>
  <si>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</si>
  <si>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</si>
  <si>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</si>
  <si>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</si>
  <si>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</si>
  <si>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</si>
  <si>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</si>
  <si>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</si>
  <si>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</si>
  <si>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</si>
  <si>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</si>
  <si>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</si>
  <si>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</si>
  <si>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</si>
  <si>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</si>
  <si>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</si>
  <si>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</si>
  <si>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</si>
  <si>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</si>
  <si>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</si>
  <si>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</si>
  <si>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</si>
  <si>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</si>
  <si>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</si>
  <si>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</si>
  <si>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</si>
  <si>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</si>
  <si>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</si>
  <si>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</si>
  <si>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</si>
  <si>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</si>
  <si>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</si>
  <si>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</si>
  <si>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</si>
  <si>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</si>
  <si>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</si>
  <si>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</si>
  <si>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</si>
  <si>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</si>
  <si>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</si>
  <si>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</si>
  <si>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</si>
  <si>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</si>
  <si>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</si>
  <si>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</si>
  <si>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</si>
  <si>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</si>
  <si>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</si>
  <si>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</si>
  <si>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</si>
  <si>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</si>
  <si>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</si>
  <si>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</si>
  <si>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</si>
  <si>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</si>
  <si>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</si>
  <si>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</si>
  <si>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</si>
  <si>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</si>
  <si>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</si>
  <si>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</si>
  <si>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</si>
  <si>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</si>
  <si>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</si>
  <si>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</si>
  <si>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</si>
  <si>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</si>
  <si>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</si>
  <si>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</si>
  <si>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</si>
  <si>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</si>
  <si>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</si>
  <si>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</si>
  <si>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</si>
  <si>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</si>
  <si>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</si>
  <si>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</si>
  <si>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</si>
  <si>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</si>
  <si>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</si>
  <si>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</si>
  <si>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</si>
  <si>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</si>
  <si>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</si>
  <si>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</si>
  <si>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</si>
  <si>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</si>
  <si>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</si>
  <si>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</si>
  <si>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</si>
  <si>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</si>
  <si>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</si>
  <si>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</si>
  <si>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</si>
  <si>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</si>
  <si>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</si>
  <si>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</si>
  <si>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</si>
  <si>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</si>
  <si>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</si>
  <si>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</si>
  <si>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</si>
  <si>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</si>
  <si>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</si>
  <si>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</si>
  <si>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</si>
  <si>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</si>
  <si>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</si>
  <si>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</si>
  <si>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</si>
  <si>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</si>
  <si>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</si>
  <si>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</si>
  <si>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</si>
  <si>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</si>
  <si>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</si>
  <si>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</si>
  <si>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</si>
  <si>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</si>
  <si>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</si>
  <si>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</si>
  <si>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</si>
  <si>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</si>
  <si>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</si>
  <si>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</si>
  <si>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</si>
  <si>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</si>
  <si>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</si>
  <si>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</si>
  <si>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</si>
  <si>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</si>
  <si>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</si>
  <si>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</si>
  <si>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</si>
  <si>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</si>
  <si>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</si>
  <si>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</si>
  <si>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</si>
  <si>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</si>
  <si>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</si>
  <si>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</si>
  <si>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</si>
  <si>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</si>
  <si>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</si>
  <si>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</si>
  <si>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</si>
  <si>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</si>
  <si>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</si>
  <si>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</si>
  <si>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</si>
  <si>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</si>
  <si>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</si>
  <si>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</si>
  <si>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</si>
  <si>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</si>
  <si>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</si>
  <si>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</si>
  <si>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</si>
  <si>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</si>
  <si>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</si>
  <si>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</si>
  <si>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</si>
  <si>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</si>
  <si>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</si>
  <si>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</si>
  <si>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</si>
  <si>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</si>
  <si>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</si>
  <si>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</si>
  <si>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</si>
  <si>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</si>
  <si>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</si>
  <si>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</si>
  <si>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</si>
  <si>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</si>
  <si>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</si>
  <si>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</si>
  <si>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</si>
  <si>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</si>
  <si>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</si>
  <si>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</si>
  <si>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</si>
  <si>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</si>
  <si>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</si>
  <si>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</si>
  <si>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</si>
  <si>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</si>
  <si>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</si>
  <si>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</si>
  <si>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</si>
  <si>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</si>
  <si>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</si>
  <si>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</si>
  <si>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</si>
  <si>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</si>
  <si>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</si>
  <si>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</si>
  <si>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</si>
  <si>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</si>
  <si>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</si>
  <si>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</si>
  <si>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</si>
  <si>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</si>
  <si>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</si>
  <si>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</si>
  <si>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</si>
  <si>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</si>
  <si>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</si>
  <si>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</si>
  <si>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</si>
  <si>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</si>
  <si>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</si>
  <si>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</si>
  <si>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</si>
  <si>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</si>
  <si>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</si>
  <si>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</si>
  <si>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</si>
  <si>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</si>
  <si>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</si>
  <si>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</si>
  <si>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</si>
  <si>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</si>
  <si>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</si>
  <si>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</si>
  <si>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</si>
  <si>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</si>
  <si>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</si>
  <si>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</si>
  <si>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</si>
  <si>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</si>
  <si>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</si>
  <si>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</si>
  <si>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</si>
  <si>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</si>
  <si>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</si>
  <si>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</si>
  <si>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</si>
  <si>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</si>
  <si>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</si>
  <si>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</si>
  <si>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</si>
  <si>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</si>
  <si>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</si>
  <si>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</si>
  <si>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</si>
  <si>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</si>
  <si>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</si>
  <si>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</si>
  <si>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</si>
  <si>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</si>
  <si>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</si>
  <si>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</si>
  <si>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</si>
  <si>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</si>
  <si>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</si>
  <si>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</si>
  <si>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</si>
  <si>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</si>
  <si>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</si>
  <si>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</si>
  <si>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</si>
  <si>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</si>
  <si>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</si>
  <si>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</si>
  <si>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</si>
  <si>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</si>
  <si>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</si>
  <si>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</si>
  <si>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</si>
  <si>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</si>
  <si>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</si>
  <si>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</si>
  <si>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</si>
  <si>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</si>
  <si>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</si>
  <si>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</si>
  <si>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</si>
  <si>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</si>
  <si>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</si>
  <si>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</si>
  <si>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</si>
  <si>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</si>
  <si>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</si>
  <si>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</si>
  <si>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</si>
  <si>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</si>
  <si>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</si>
  <si>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</si>
  <si>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</si>
  <si>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</si>
  <si>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</si>
  <si>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</si>
  <si>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</si>
  <si>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</si>
  <si>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</si>
  <si>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</si>
  <si>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</si>
  <si>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</si>
  <si>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</si>
  <si>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</si>
  <si>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</si>
  <si>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</si>
  <si>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</si>
  <si>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</si>
  <si>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</si>
  <si>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</si>
  <si>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</si>
  <si>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</si>
  <si>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</si>
  <si>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</si>
  <si>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</si>
  <si>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</si>
  <si>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</si>
  <si>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</si>
  <si>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</si>
  <si>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</si>
  <si>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</si>
  <si>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</si>
  <si>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</si>
  <si>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</si>
  <si>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</si>
  <si>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</si>
  <si>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</si>
  <si>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</si>
  <si>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</si>
  <si>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</si>
  <si>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</si>
  <si>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</si>
  <si>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</si>
  <si>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</si>
  <si>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</si>
  <si>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</si>
  <si>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</si>
  <si>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</si>
  <si>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</si>
  <si>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</si>
  <si>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</si>
  <si>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</si>
  <si>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</si>
  <si>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</si>
  <si>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</si>
  <si>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</si>
  <si>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</si>
  <si>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</si>
  <si>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</si>
  <si>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</si>
  <si>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</si>
  <si>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</si>
  <si>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</si>
  <si>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</si>
  <si>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</si>
  <si>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</si>
  <si>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</si>
  <si>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</si>
  <si>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</si>
  <si>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</si>
  <si>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</si>
  <si>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</si>
  <si>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</si>
  <si>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</si>
  <si>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</si>
  <si>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</si>
  <si>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</si>
  <si>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</si>
  <si>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</si>
  <si>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</si>
  <si>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</si>
  <si>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</si>
  <si>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</si>
  <si>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</si>
  <si>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</si>
  <si>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</si>
  <si>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</si>
  <si>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</si>
  <si>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</si>
  <si>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</si>
  <si>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</si>
  <si>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</si>
  <si>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</si>
  <si>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</si>
  <si>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</si>
  <si>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</si>
  <si>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</si>
  <si>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</si>
  <si>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</si>
  <si>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</si>
  <si>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</si>
  <si>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</si>
  <si>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</si>
  <si>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</si>
  <si>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</si>
  <si>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</si>
  <si>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</si>
  <si>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</si>
  <si>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</si>
  <si>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</si>
  <si>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</si>
  <si>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</si>
  <si>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</si>
  <si>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</si>
  <si>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</si>
  <si>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</si>
  <si>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</si>
  <si>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</si>
  <si>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</si>
  <si>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</si>
  <si>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</si>
  <si>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</si>
  <si>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</si>
  <si>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</si>
  <si>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</si>
  <si>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</si>
  <si>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</si>
  <si>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</si>
  <si>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</si>
  <si>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</si>
  <si>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</si>
  <si>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</si>
  <si>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</si>
  <si>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</si>
  <si>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</si>
  <si>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</si>
  <si>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</si>
  <si>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</si>
  <si>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</si>
  <si>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</si>
  <si>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</si>
  <si>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</si>
  <si>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</si>
  <si>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</si>
  <si>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</si>
  <si>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</si>
  <si>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</si>
  <si>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</si>
  <si>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</si>
  <si>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</si>
  <si>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</si>
  <si>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</si>
  <si>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</si>
  <si>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</si>
  <si>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</si>
  <si>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</si>
  <si>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</si>
  <si>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</si>
  <si>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</si>
  <si>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</si>
  <si>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</si>
  <si>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</si>
  <si>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</si>
  <si>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</si>
  <si>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</si>
  <si>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</si>
  <si>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</si>
  <si>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</si>
  <si>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</si>
  <si>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</si>
  <si>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</si>
  <si>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</si>
  <si>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</si>
  <si>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</si>
  <si>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</si>
  <si>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</si>
  <si>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</si>
  <si>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</si>
  <si>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</si>
  <si>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</si>
  <si>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</si>
  <si>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</si>
  <si>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</si>
  <si>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</si>
  <si>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</si>
  <si>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</si>
  <si>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</si>
  <si>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</si>
  <si>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</si>
  <si>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</si>
  <si>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</si>
  <si>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</si>
  <si>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</si>
  <si>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</si>
  <si>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</si>
  <si>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</si>
  <si>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</si>
  <si>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</si>
  <si>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</si>
  <si>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</si>
  <si>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</si>
  <si>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</si>
  <si>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</si>
  <si>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</si>
  <si>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</si>
  <si>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</si>
  <si>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</si>
  <si>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</si>
  <si>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</si>
  <si>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</si>
  <si>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</si>
  <si>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</si>
  <si>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</si>
  <si>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</si>
  <si>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</si>
  <si>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</si>
  <si>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</si>
  <si>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</si>
  <si>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</si>
  <si>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</si>
  <si>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</si>
  <si>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</si>
  <si>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</si>
  <si>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</si>
  <si>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</si>
  <si>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</si>
  <si>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</si>
  <si>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</si>
  <si>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</si>
  <si>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</si>
  <si>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</si>
  <si>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</si>
  <si>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</si>
  <si>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</si>
  <si>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</si>
  <si>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</si>
  <si>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</si>
  <si>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</si>
  <si>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</si>
  <si>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</si>
  <si>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</si>
  <si>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</si>
  <si>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</si>
  <si>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</si>
  <si>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</si>
  <si>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</si>
  <si>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</si>
  <si>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</si>
  <si>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</si>
  <si>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</si>
  <si>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</si>
  <si>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</si>
  <si>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</si>
  <si>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</si>
  <si>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</si>
  <si>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</si>
  <si>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</si>
  <si>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</si>
  <si>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</si>
  <si>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</si>
  <si>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</si>
  <si>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</si>
  <si>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</si>
  <si>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</si>
  <si>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</si>
  <si>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</si>
  <si>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</si>
  <si>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</si>
  <si>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</si>
  <si>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</si>
  <si>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</si>
  <si>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</si>
  <si>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</si>
  <si>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</si>
  <si>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</si>
  <si>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</si>
  <si>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</si>
  <si>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</si>
  <si>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</si>
  <si>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</si>
  <si>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</si>
  <si>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</si>
  <si>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</si>
  <si>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</si>
  <si>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</si>
  <si>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</si>
  <si>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</si>
  <si>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</si>
  <si>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</si>
  <si>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</si>
  <si>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</si>
  <si>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</si>
  <si>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</si>
  <si>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</si>
  <si>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</si>
  <si>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</si>
  <si>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</si>
  <si>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</si>
  <si>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</si>
  <si>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</si>
  <si>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</si>
  <si>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</si>
  <si>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</si>
  <si>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</si>
  <si>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</si>
  <si>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</si>
  <si>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</si>
  <si>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</si>
  <si>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</si>
  <si>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</si>
  <si>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</si>
  <si>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</si>
  <si>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</si>
  <si>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</si>
  <si>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</si>
  <si>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</si>
  <si>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</si>
  <si>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</si>
  <si>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</si>
  <si>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</si>
  <si>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</si>
  <si>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</si>
  <si>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</si>
  <si>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</si>
  <si>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</si>
  <si>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</si>
  <si>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</si>
  <si>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</si>
  <si>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</si>
  <si>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</si>
  <si>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</si>
  <si>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</si>
  <si>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</si>
  <si>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</si>
  <si>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</si>
  <si>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</si>
  <si>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</si>
  <si>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</si>
  <si>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</si>
  <si>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</si>
  <si>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</si>
  <si>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</si>
  <si>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</si>
  <si>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</si>
  <si>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</si>
  <si>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</si>
  <si>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</si>
  <si>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</si>
  <si>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</si>
  <si>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</si>
  <si>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</si>
  <si>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</si>
  <si>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</si>
  <si>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</si>
  <si>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</si>
  <si>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</si>
  <si>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</si>
  <si>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</si>
  <si>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</si>
  <si>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</si>
  <si>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</si>
  <si>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</si>
  <si>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</si>
  <si>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</si>
  <si>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</si>
  <si>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</si>
  <si>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</si>
  <si>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</si>
  <si>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</si>
  <si>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</si>
  <si>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</si>
  <si>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</si>
  <si>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</si>
  <si>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</si>
  <si>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</si>
  <si>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</si>
  <si>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</si>
  <si>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</si>
  <si>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</si>
  <si>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</si>
  <si>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</si>
  <si>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</si>
  <si>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</si>
  <si>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</si>
  <si>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</si>
  <si>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</si>
  <si>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</si>
  <si>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</si>
  <si>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</si>
  <si>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</si>
  <si>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</si>
  <si>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</si>
  <si>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</si>
  <si>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</si>
  <si>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</si>
  <si>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</si>
  <si>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</si>
  <si>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</si>
  <si>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</si>
  <si>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</si>
  <si>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</si>
  <si>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</si>
  <si>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</si>
  <si>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</si>
  <si>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</si>
  <si>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</si>
  <si>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</si>
  <si>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</si>
  <si>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</si>
  <si>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</si>
  <si>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</si>
  <si>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</si>
  <si>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</si>
  <si>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</si>
  <si>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</si>
  <si>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</si>
  <si>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</si>
  <si>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</si>
  <si>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</si>
  <si>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</si>
  <si>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</si>
  <si>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</si>
  <si>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</si>
  <si>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</si>
  <si>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</si>
  <si>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</si>
  <si>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</si>
  <si>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</si>
  <si>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</si>
  <si>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</si>
  <si>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</si>
  <si>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</si>
  <si>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</si>
  <si>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</si>
  <si>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</si>
  <si>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</si>
  <si>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</si>
  <si>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</si>
  <si>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</si>
  <si>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</si>
  <si>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</si>
  <si>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</si>
  <si>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</si>
  <si>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</si>
  <si>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</si>
  <si>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</si>
  <si>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</si>
  <si>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</si>
  <si>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</si>
  <si>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</si>
  <si>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</si>
  <si>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</si>
  <si>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</si>
  <si>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</si>
  <si>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</si>
  <si>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</si>
  <si>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</si>
  <si>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</si>
  <si>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</si>
  <si>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</si>
  <si>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</si>
  <si>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</si>
  <si>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</si>
  <si>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</si>
  <si>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</si>
  <si>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</si>
  <si>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</si>
  <si>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</si>
  <si>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</si>
  <si>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</si>
  <si>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</si>
  <si>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</si>
  <si>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</si>
  <si>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</si>
  <si>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</si>
  <si>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</si>
  <si>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</si>
  <si>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</si>
  <si>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</si>
  <si>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</si>
  <si>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</si>
  <si>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</si>
  <si>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</si>
  <si>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</si>
  <si>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</si>
  <si>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</si>
  <si>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</si>
  <si>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</si>
  <si>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</si>
  <si>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</si>
  <si>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</si>
  <si>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</si>
  <si>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</si>
  <si>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</si>
  <si>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</si>
  <si>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</si>
  <si>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</si>
  <si>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</si>
  <si>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</si>
  <si>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</si>
  <si>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</si>
  <si>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</si>
  <si>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</si>
  <si>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</si>
  <si>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</si>
  <si>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</si>
  <si>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</si>
  <si>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</si>
  <si>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</si>
  <si>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</si>
  <si>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</si>
  <si>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</si>
  <si>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</si>
  <si>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</si>
  <si>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</si>
  <si>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</si>
  <si>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</si>
  <si>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</si>
  <si>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</si>
  <si>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</si>
  <si>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</si>
  <si>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</si>
  <si>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</si>
  <si>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</si>
  <si>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</si>
  <si>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</si>
  <si>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</si>
  <si>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</si>
  <si>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</si>
  <si>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</si>
  <si>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</si>
  <si>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</si>
  <si>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</si>
  <si>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</si>
  <si>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</si>
  <si>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</si>
  <si>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</si>
  <si>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</si>
  <si>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</si>
  <si>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</si>
  <si>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</si>
  <si>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</si>
  <si>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</si>
  <si>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</si>
  <si>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</si>
  <si>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</si>
  <si>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</si>
  <si>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</si>
  <si>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</si>
  <si>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</si>
  <si>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</si>
  <si>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</si>
  <si>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</si>
  <si>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</si>
  <si>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</si>
  <si>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</si>
  <si>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</si>
  <si>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</si>
  <si>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</si>
  <si>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</si>
  <si>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</si>
  <si>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</si>
  <si>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</si>
  <si>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</si>
  <si>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</si>
  <si>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</si>
  <si>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</si>
  <si>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</si>
  <si>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</si>
  <si>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</si>
  <si>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</si>
  <si>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</si>
  <si>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</si>
  <si>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</si>
  <si>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</si>
  <si>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</si>
  <si>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</si>
  <si>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</si>
  <si>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</si>
  <si>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</si>
  <si>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</si>
  <si>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</si>
  <si>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</si>
  <si>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</si>
  <si>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</si>
  <si>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</si>
  <si>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</si>
  <si>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</si>
  <si>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</si>
  <si>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</si>
  <si>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</si>
  <si>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</si>
  <si>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</si>
  <si>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</si>
  <si>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</si>
  <si>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</si>
  <si>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</si>
  <si>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</si>
  <si>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</si>
  <si>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</si>
  <si>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</si>
  <si>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</si>
  <si>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</si>
  <si>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</si>
  <si>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</si>
  <si>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</si>
  <si>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</si>
  <si>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</si>
  <si>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</si>
  <si>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</si>
  <si>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</si>
  <si>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</si>
  <si>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</si>
  <si>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</si>
  <si>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</si>
  <si>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</si>
  <si>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</si>
  <si>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</si>
  <si>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</si>
  <si>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</si>
  <si>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</si>
  <si>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</si>
  <si>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</si>
  <si>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</si>
  <si>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</si>
  <si>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</si>
  <si>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</si>
  <si>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</si>
  <si>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</si>
  <si>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</si>
  <si>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</si>
  <si>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</si>
  <si>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</si>
  <si>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</si>
  <si>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</si>
  <si>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</si>
  <si>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</si>
  <si>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</si>
  <si>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</si>
  <si>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</si>
  <si>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</si>
  <si>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</si>
  <si>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</si>
  <si>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</si>
  <si>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</si>
  <si>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</si>
  <si>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</si>
  <si>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</si>
  <si>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</si>
  <si>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</si>
  <si>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</si>
  <si>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</si>
  <si>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</si>
  <si>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</si>
  <si>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</si>
  <si>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</si>
  <si>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</si>
  <si>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</si>
  <si>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</si>
  <si>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</si>
  <si>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</si>
  <si>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</si>
  <si>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</si>
  <si>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</si>
  <si>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</si>
  <si>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</si>
  <si>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</si>
  <si>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</si>
  <si>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</si>
  <si>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</si>
  <si>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</si>
  <si>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</si>
  <si>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</si>
  <si>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</si>
  <si>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</si>
  <si>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</si>
  <si>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</si>
  <si>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</si>
  <si>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</si>
  <si>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</si>
  <si>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</si>
  <si>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</si>
  <si>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</si>
  <si>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</si>
  <si>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</si>
  <si>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</si>
  <si>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</si>
  <si>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</si>
  <si>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</si>
  <si>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</si>
  <si>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</si>
  <si>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</si>
  <si>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</si>
  <si>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</si>
  <si>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</si>
  <si>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</si>
  <si>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</si>
  <si>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</si>
  <si>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</si>
  <si>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</si>
  <si>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</si>
  <si>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</si>
  <si>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</si>
  <si>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</si>
  <si>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</si>
  <si>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</si>
  <si>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</si>
  <si>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</si>
  <si>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</si>
  <si>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</si>
  <si>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</si>
  <si>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</si>
  <si>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</si>
  <si>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</si>
  <si>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</si>
  <si>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</si>
  <si>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</si>
  <si>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</si>
  <si>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</si>
  <si>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</si>
  <si>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</si>
  <si>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</si>
  <si>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</si>
  <si>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</si>
  <si>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</si>
  <si>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</si>
  <si>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</si>
  <si>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</si>
  <si>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</si>
  <si>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</si>
  <si>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</si>
  <si>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</si>
  <si>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</si>
  <si>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</si>
  <si>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</si>
  <si>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</si>
  <si>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</si>
  <si>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</si>
  <si>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</si>
  <si>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</si>
  <si>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</si>
  <si>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</si>
  <si>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</si>
  <si>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</si>
  <si>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</si>
  <si>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</si>
  <si>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</si>
  <si>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</si>
  <si>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</si>
  <si>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</si>
  <si>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</si>
  <si>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</si>
  <si>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</si>
  <si>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</si>
  <si>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</si>
  <si>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</si>
  <si>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</si>
  <si>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</si>
  <si>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</si>
  <si>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</si>
  <si>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</si>
  <si>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</si>
  <si>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</si>
  <si>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</si>
  <si>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</si>
  <si>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</si>
  <si>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</si>
  <si>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</si>
  <si>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</si>
  <si>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</si>
  <si>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</si>
  <si>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</si>
  <si>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</si>
  <si>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</si>
  <si>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</si>
  <si>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</si>
  <si>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</si>
  <si>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</si>
  <si>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</si>
  <si>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</si>
  <si>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</si>
  <si>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</si>
  <si>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</si>
  <si>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</si>
  <si>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</si>
  <si>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</si>
  <si>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</si>
  <si>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</si>
  <si>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</si>
  <si>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</si>
  <si>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</si>
  <si>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</si>
  <si>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</si>
  <si>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</si>
  <si>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</si>
  <si>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</si>
  <si>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</si>
  <si>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</si>
  <si>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</si>
  <si>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</si>
  <si>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</si>
  <si>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</si>
  <si>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</si>
  <si>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</si>
  <si>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</si>
  <si>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</si>
  <si>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</si>
  <si>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</si>
  <si>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</si>
  <si>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</si>
  <si>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</si>
  <si>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</si>
  <si>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</si>
  <si>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</si>
  <si>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</si>
  <si>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</si>
  <si>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</si>
  <si>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</si>
  <si>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</si>
  <si>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</si>
  <si>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</si>
  <si>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</si>
  <si>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</si>
  <si>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</si>
  <si>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</si>
  <si>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</si>
  <si>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</si>
  <si>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</si>
  <si>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</si>
  <si>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</si>
  <si>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</si>
  <si>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</si>
  <si>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</si>
  <si>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</si>
  <si>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</si>
  <si>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</si>
  <si>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</si>
  <si>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</si>
  <si>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</si>
  <si>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</si>
  <si>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</si>
  <si>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</si>
  <si>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</si>
  <si>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</si>
  <si>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</si>
  <si>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</si>
  <si>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</si>
  <si>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</si>
  <si>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</si>
  <si>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</si>
  <si>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</si>
  <si>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</si>
  <si>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</si>
  <si>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</si>
  <si>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</si>
  <si>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</si>
  <si>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</si>
  <si>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</si>
  <si>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</si>
  <si>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</si>
  <si>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</si>
  <si>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</si>
  <si>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</si>
  <si>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</si>
  <si>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</si>
  <si>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</si>
  <si>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</si>
  <si>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</si>
  <si>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</si>
  <si>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</si>
  <si>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</si>
  <si>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</si>
  <si>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</si>
  <si>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</si>
  <si>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</si>
  <si>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</si>
  <si>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</si>
  <si>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</si>
  <si>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</si>
  <si>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</si>
  <si>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</si>
  <si>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</si>
  <si>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</si>
  <si>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</si>
  <si>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</si>
  <si>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</si>
  <si>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</si>
  <si>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</si>
  <si>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</si>
  <si>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</si>
  <si>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</si>
  <si>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</si>
  <si>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</si>
  <si>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</si>
  <si>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</si>
  <si>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</si>
  <si>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</si>
  <si>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</si>
  <si>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</si>
  <si>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</si>
  <si>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</si>
  <si>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</si>
  <si>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</si>
  <si>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</si>
  <si>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</si>
  <si>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</si>
  <si>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</si>
  <si>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</si>
  <si>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</si>
  <si>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</si>
  <si>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</si>
  <si>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</si>
  <si>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</si>
  <si>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</si>
  <si>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</si>
  <si>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</si>
  <si>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</si>
  <si>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</si>
  <si>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</si>
  <si>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</si>
  <si>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</si>
  <si>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</si>
  <si>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</si>
  <si>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</si>
  <si>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</si>
  <si>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</si>
  <si>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</si>
  <si>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</si>
  <si>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</si>
  <si>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</si>
  <si>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</si>
  <si>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</si>
  <si>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</si>
  <si>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</si>
  <si>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</si>
  <si>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</si>
  <si>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</si>
  <si>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</si>
  <si>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</si>
  <si>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</si>
  <si>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</si>
  <si>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</si>
  <si>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</si>
  <si>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</si>
  <si>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</si>
  <si>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</si>
  <si>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</si>
  <si>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</si>
  <si>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</si>
  <si>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</si>
  <si>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</si>
  <si>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</si>
  <si>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</si>
  <si>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</si>
  <si>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</si>
  <si>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</si>
  <si>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</si>
  <si>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</si>
  <si>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</si>
  <si>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</si>
  <si>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</si>
  <si>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</si>
  <si>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</si>
  <si>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</si>
  <si>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</si>
  <si>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</si>
  <si>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</si>
  <si>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</si>
  <si>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</si>
  <si>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</si>
  <si>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</si>
  <si>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</si>
  <si>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</si>
  <si>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</si>
  <si>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</si>
  <si>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</si>
  <si>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</si>
  <si>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</si>
  <si>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</si>
  <si>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</si>
  <si>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</si>
  <si>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</si>
  <si>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</si>
  <si>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</si>
  <si>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</si>
  <si>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</si>
  <si>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</si>
  <si>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</si>
  <si>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</si>
  <si>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</si>
  <si>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</si>
  <si>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</si>
  <si>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</si>
  <si>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</si>
  <si>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</si>
  <si>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</si>
  <si>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</si>
  <si>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</si>
  <si>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</si>
  <si>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</si>
  <si>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</si>
  <si>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</si>
  <si>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</si>
  <si>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</si>
  <si>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</si>
  <si>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</si>
  <si>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</si>
  <si>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</si>
  <si>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</si>
  <si>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</si>
  <si>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</si>
  <si>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</si>
  <si>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</si>
  <si>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</si>
  <si>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</si>
  <si>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</si>
  <si>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</si>
  <si>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</si>
  <si>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</si>
  <si>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</si>
  <si>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</si>
  <si>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</si>
  <si>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</si>
  <si>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</si>
  <si>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</si>
  <si>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</si>
  <si>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</si>
  <si>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</si>
  <si>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</si>
  <si>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</si>
  <si>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</si>
  <si>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</si>
  <si>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</si>
  <si>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</si>
  <si>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</si>
  <si>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</si>
  <si>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</si>
  <si>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</si>
  <si>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</si>
  <si>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</si>
  <si>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</si>
  <si>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</si>
  <si>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</si>
  <si>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</si>
  <si>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</si>
  <si>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</si>
  <si>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</si>
  <si>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</si>
  <si>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</si>
  <si>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</si>
  <si>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</si>
  <si>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</si>
  <si>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</si>
  <si>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</si>
  <si>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</si>
  <si>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</si>
  <si>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</si>
  <si>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</si>
  <si>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</si>
  <si>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</si>
  <si>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</si>
  <si>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</si>
  <si>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</si>
  <si>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</si>
  <si>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</si>
  <si>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</si>
  <si>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</si>
  <si>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</si>
  <si>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</si>
  <si>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</si>
  <si>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</si>
  <si>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</si>
  <si>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</si>
  <si>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</si>
  <si>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</si>
  <si>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</si>
  <si>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</si>
  <si>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</si>
  <si>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</si>
  <si>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</si>
  <si>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</si>
  <si>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</si>
  <si>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</si>
  <si>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</si>
  <si>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</si>
  <si>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</si>
  <si>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</si>
  <si>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</si>
  <si>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</si>
  <si>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</si>
  <si>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</si>
  <si>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</si>
  <si>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</si>
  <si>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</si>
  <si>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</si>
  <si>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</si>
  <si>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</si>
  <si>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</si>
  <si>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</si>
  <si>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</si>
  <si>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</si>
  <si>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</si>
  <si>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</si>
  <si>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</si>
  <si>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</si>
  <si>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</si>
  <si>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</si>
  <si>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</si>
  <si>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</si>
  <si>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</si>
  <si>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</si>
  <si>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</si>
  <si>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</si>
  <si>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</si>
  <si>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</si>
  <si>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</si>
  <si>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</si>
  <si>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</si>
  <si>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</si>
  <si>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</si>
  <si>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</si>
  <si>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</si>
  <si>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</si>
  <si>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</si>
  <si>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</si>
  <si>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</si>
  <si>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</si>
  <si>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</si>
  <si>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</si>
  <si>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</si>
  <si>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</si>
  <si>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</si>
  <si>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</si>
  <si>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</si>
  <si>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</si>
  <si>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</si>
  <si>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</si>
  <si>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</si>
  <si>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</si>
  <si>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</si>
  <si>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</si>
  <si>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</si>
  <si>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</si>
  <si>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</si>
  <si>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</si>
  <si>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</si>
  <si>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</si>
  <si>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</si>
  <si>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</si>
  <si>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</si>
  <si>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</si>
  <si>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</si>
  <si>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</si>
  <si>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</si>
  <si>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</si>
  <si>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</si>
  <si>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</si>
  <si>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</si>
  <si>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</si>
  <si>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</si>
  <si>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</si>
  <si>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</si>
  <si>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</si>
  <si>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</si>
  <si>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</si>
  <si>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</si>
  <si>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</si>
  <si>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</si>
  <si>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</si>
  <si>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</si>
  <si>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</si>
  <si>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</si>
  <si>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</si>
  <si>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</si>
  <si>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</si>
  <si>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</si>
  <si>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</si>
  <si>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</si>
  <si>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</si>
  <si>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</si>
  <si>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</si>
  <si>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</si>
  <si>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</si>
  <si>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</si>
  <si>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</si>
  <si>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</si>
  <si>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</si>
  <si>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</si>
  <si>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</si>
  <si>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</si>
  <si>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</si>
  <si>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</si>
  <si>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</si>
  <si>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</si>
  <si>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</si>
  <si>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</si>
  <si>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</si>
  <si>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</si>
  <si>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</si>
  <si>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</si>
  <si>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</si>
  <si>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</si>
  <si>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</si>
  <si>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</si>
  <si>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</si>
  <si>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</si>
  <si>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</si>
  <si>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</si>
  <si>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</si>
  <si>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</si>
  <si>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</si>
  <si>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</si>
  <si>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</si>
  <si>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</si>
  <si>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</si>
  <si>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</si>
  <si>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</si>
  <si>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</si>
  <si>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</si>
  <si>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</si>
  <si>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</si>
  <si>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</si>
  <si>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</si>
  <si>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</si>
  <si>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</si>
  <si>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</si>
  <si>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</si>
  <si>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</si>
  <si>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</si>
  <si>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</si>
  <si>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</si>
  <si>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</si>
  <si>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</si>
  <si>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</si>
  <si>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</si>
  <si>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</si>
  <si>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</si>
  <si>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</si>
  <si>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</si>
  <si>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</si>
  <si>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</si>
  <si>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</si>
  <si>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</si>
  <si>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</si>
  <si>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</si>
  <si>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</si>
  <si>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</si>
  <si>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</si>
  <si>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</si>
  <si>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</si>
  <si>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</si>
  <si>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</si>
  <si>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</si>
  <si>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</si>
  <si>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</si>
  <si>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</si>
  <si>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</si>
  <si>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</si>
  <si>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</si>
  <si>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</si>
  <si>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</si>
  <si>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</si>
  <si>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</si>
  <si>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</si>
  <si>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</si>
  <si>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</si>
  <si>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</si>
  <si>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</si>
  <si>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</si>
  <si>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</si>
  <si>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</si>
  <si>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</si>
  <si>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</si>
  <si>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</si>
  <si>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</si>
  <si>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</si>
  <si>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</si>
  <si>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</si>
  <si>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</si>
  <si>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</si>
  <si>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</si>
  <si>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</si>
  <si>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</si>
  <si>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</si>
  <si>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</si>
  <si>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</si>
  <si>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</si>
  <si>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</si>
  <si>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</si>
  <si>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</si>
  <si>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</si>
  <si>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</si>
  <si>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</si>
  <si>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</si>
  <si>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</si>
  <si>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</si>
  <si>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</si>
  <si>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</si>
  <si>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</si>
  <si>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</si>
  <si>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</si>
  <si>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</si>
  <si>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</si>
  <si>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</si>
  <si>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</si>
  <si>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</si>
  <si>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</si>
  <si>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</si>
  <si>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</si>
  <si>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</si>
  <si>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</si>
  <si>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</si>
  <si>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</si>
  <si>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</si>
  <si>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</si>
  <si>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</si>
  <si>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</si>
  <si>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</si>
  <si>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</si>
  <si>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</si>
  <si>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</si>
  <si>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</si>
  <si>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</si>
  <si>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</si>
  <si>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</si>
  <si>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</si>
  <si>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</si>
  <si>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</si>
  <si>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</si>
  <si>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</si>
  <si>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</si>
  <si>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</si>
  <si>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</si>
  <si>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</si>
  <si>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</si>
  <si>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</si>
  <si>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</si>
  <si>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</si>
  <si>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</si>
  <si>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</si>
  <si>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</si>
  <si>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</si>
  <si>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</si>
  <si>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</si>
  <si>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</si>
  <si>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</si>
  <si>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</si>
  <si>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</si>
  <si>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</si>
  <si>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</si>
  <si>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</si>
  <si>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</si>
  <si>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</si>
  <si>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</si>
  <si>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</si>
  <si>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</si>
  <si>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</si>
  <si>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</si>
  <si>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</si>
  <si>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</si>
  <si>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</si>
  <si>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</si>
  <si>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</si>
  <si>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</si>
  <si>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</si>
  <si>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</si>
  <si>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</si>
  <si>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</si>
  <si>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</si>
  <si>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</si>
  <si>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</si>
  <si>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</si>
  <si>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</si>
  <si>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</si>
  <si>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</si>
  <si>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</si>
  <si>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</si>
  <si>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</si>
  <si>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</si>
  <si>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</si>
  <si>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</si>
  <si>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</si>
  <si>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</si>
  <si>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</si>
  <si>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</si>
  <si>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</si>
  <si>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</si>
  <si>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</si>
  <si>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</si>
  <si>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</si>
  <si>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</si>
  <si>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</si>
  <si>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</si>
  <si>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</si>
  <si>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</si>
  <si>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</si>
  <si>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</si>
  <si>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</si>
  <si>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</si>
  <si>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</si>
  <si>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</si>
  <si>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</si>
  <si>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</si>
  <si>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</si>
  <si>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</si>
  <si>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</si>
  <si>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</si>
  <si>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</si>
  <si>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</si>
  <si>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</si>
  <si>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</si>
  <si>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</si>
  <si>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</si>
  <si>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</si>
  <si>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</si>
  <si>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</si>
  <si>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</si>
  <si>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</si>
  <si>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</si>
  <si>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</si>
  <si>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</si>
  <si>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</si>
  <si>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</si>
  <si>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</si>
  <si>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</si>
  <si>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</si>
  <si>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</si>
  <si>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</si>
  <si>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</si>
  <si>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</si>
  <si>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</si>
  <si>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</si>
  <si>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</si>
  <si>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</si>
  <si>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</si>
  <si>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</si>
  <si>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</si>
  <si>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</si>
  <si>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</si>
  <si>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</si>
  <si>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</si>
  <si>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</si>
  <si>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</si>
  <si>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</si>
  <si>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</si>
  <si>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</si>
  <si>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</si>
  <si>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</si>
  <si>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</si>
  <si>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</si>
  <si>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</si>
  <si>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</si>
  <si>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</si>
  <si>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</si>
  <si>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</si>
  <si>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</si>
  <si>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</si>
  <si>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</si>
  <si>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</si>
  <si>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</si>
  <si>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</si>
  <si>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</si>
  <si>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</si>
  <si>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</si>
  <si>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</si>
  <si>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</si>
  <si>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</si>
  <si>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</si>
  <si>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</si>
  <si>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</si>
  <si>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</si>
  <si>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</si>
  <si>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</si>
  <si>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</si>
  <si>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</si>
  <si>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</si>
  <si>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</si>
  <si>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</si>
  <si>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</si>
  <si>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</si>
  <si>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</si>
  <si>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</si>
  <si>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</si>
  <si>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</si>
  <si>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</si>
  <si>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</si>
  <si>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</si>
  <si>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</si>
  <si>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</si>
  <si>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</si>
  <si>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</si>
  <si>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</si>
  <si>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</si>
  <si>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</si>
  <si>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</si>
  <si>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</si>
  <si>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</si>
  <si>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</si>
  <si>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</si>
  <si>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</si>
  <si>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</si>
  <si>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</si>
  <si>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</si>
  <si>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</si>
  <si>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</si>
  <si>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</si>
  <si>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</si>
  <si>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</si>
  <si>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</si>
  <si>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</si>
  <si>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</si>
  <si>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</si>
  <si>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</si>
  <si>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</si>
  <si>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</si>
  <si>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</si>
  <si>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</si>
  <si>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</si>
  <si>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</si>
  <si>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</si>
  <si>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</si>
  <si>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</si>
  <si>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</si>
  <si>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</si>
  <si>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</si>
  <si>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</si>
  <si>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</si>
  <si>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</si>
  <si>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</si>
  <si>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</si>
  <si>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</si>
  <si>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</si>
  <si>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</si>
  <si>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</si>
  <si>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</si>
  <si>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</si>
  <si>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</si>
  <si>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</si>
  <si>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</si>
  <si>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</si>
  <si>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</si>
  <si>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</si>
  <si>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</si>
  <si>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</si>
  <si>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</si>
  <si>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</si>
  <si>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</si>
  <si>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</si>
  <si>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</si>
  <si>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</si>
  <si>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</si>
  <si>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</si>
  <si>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</si>
  <si>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</si>
  <si>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</si>
  <si>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</si>
  <si>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</si>
  <si>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</si>
  <si>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</si>
  <si>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</si>
  <si>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</si>
  <si>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</si>
  <si>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</si>
  <si>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</si>
  <si>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</si>
  <si>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</si>
  <si>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</si>
  <si>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</si>
  <si>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</si>
  <si>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</si>
  <si>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</si>
  <si>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</si>
  <si>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</si>
  <si>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</si>
  <si>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</si>
  <si>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</si>
  <si>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</si>
  <si>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</si>
  <si>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</si>
  <si>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</si>
  <si>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</si>
  <si>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</si>
  <si>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</si>
  <si>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</si>
  <si>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</si>
  <si>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</si>
  <si>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</si>
  <si>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</si>
  <si>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</si>
  <si>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</si>
  <si>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</si>
  <si>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</si>
  <si>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</si>
  <si>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</si>
  <si>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</si>
  <si>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</si>
  <si>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</si>
  <si>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</si>
  <si>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</si>
  <si>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</si>
  <si>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</si>
  <si>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</si>
  <si>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</si>
  <si>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</si>
  <si>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</si>
  <si>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</si>
  <si>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</si>
  <si>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</si>
  <si>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</si>
  <si>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</si>
  <si>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</si>
  <si>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</si>
  <si>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</si>
  <si>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</si>
  <si>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</si>
  <si>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</si>
  <si>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</si>
  <si>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</si>
  <si>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</si>
  <si>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</si>
  <si>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</si>
  <si>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</si>
  <si>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</si>
  <si>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</si>
  <si>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</si>
  <si>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</si>
  <si>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</si>
  <si>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</si>
  <si>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</si>
  <si>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</si>
  <si>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</si>
  <si>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</si>
  <si>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</si>
  <si>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</si>
  <si>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</si>
  <si>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</si>
  <si>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</si>
  <si>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</si>
  <si>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</si>
  <si>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</si>
  <si>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</si>
  <si>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</si>
  <si>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</si>
  <si>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</si>
  <si>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</si>
  <si>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</si>
  <si>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</si>
  <si>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</si>
  <si>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</si>
  <si>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</si>
  <si>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</si>
  <si>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</si>
  <si>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</si>
  <si>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</si>
  <si>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</si>
  <si>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</si>
  <si>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</si>
  <si>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</si>
  <si>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</si>
  <si>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</si>
  <si>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</si>
  <si>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</si>
  <si>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</si>
  <si>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</si>
  <si>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</si>
  <si>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</si>
  <si>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</si>
  <si>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</si>
  <si>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</si>
  <si>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</si>
  <si>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</si>
  <si>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</si>
  <si>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</si>
  <si>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</si>
  <si>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</si>
  <si>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</si>
  <si>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</si>
  <si>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</si>
  <si>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</si>
  <si>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</si>
  <si>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</si>
  <si>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</si>
  <si>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</si>
  <si>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</si>
  <si>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</si>
  <si>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</si>
  <si>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</si>
  <si>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</si>
  <si>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</si>
  <si>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</si>
  <si>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</si>
  <si>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</si>
  <si>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</si>
  <si>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</si>
  <si>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</si>
  <si>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</si>
  <si>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</si>
  <si>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</si>
  <si>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</si>
  <si>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</si>
  <si>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</si>
  <si>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</si>
  <si>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</si>
  <si>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</si>
  <si>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</si>
  <si>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</si>
  <si>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</si>
  <si>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</si>
  <si>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</si>
  <si>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</si>
  <si>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</si>
  <si>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</si>
  <si>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</si>
  <si>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</si>
  <si>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</si>
  <si>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</si>
  <si>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</si>
  <si>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</si>
  <si>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</si>
  <si>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</si>
  <si>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</si>
  <si>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</si>
  <si>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</si>
  <si>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</si>
  <si>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</si>
  <si>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</si>
  <si>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</si>
  <si>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</si>
  <si>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</si>
  <si>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</si>
  <si>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</si>
  <si>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</si>
  <si>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</si>
  <si>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</si>
  <si>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</si>
  <si>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</si>
  <si>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</si>
  <si>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</si>
  <si>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</si>
  <si>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</si>
  <si>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</si>
  <si>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</si>
  <si>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</si>
  <si>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</si>
  <si>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</si>
  <si>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</si>
  <si>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</si>
  <si>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</si>
  <si>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</si>
  <si>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</si>
  <si>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</si>
  <si>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</si>
  <si>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</si>
  <si>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</si>
  <si>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</si>
  <si>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</si>
  <si>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</si>
  <si>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</si>
  <si>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</si>
  <si>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</si>
  <si>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</si>
  <si>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</si>
  <si>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</si>
  <si>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</si>
  <si>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</si>
  <si>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</si>
  <si>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</si>
  <si>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</si>
  <si>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</si>
  <si>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</si>
  <si>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</si>
  <si>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</si>
  <si>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</si>
  <si>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</si>
  <si>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</si>
  <si>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</si>
  <si>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</si>
  <si>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</si>
  <si>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</si>
  <si>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</si>
  <si>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</si>
  <si>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</si>
  <si>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</si>
  <si>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</si>
  <si>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</si>
  <si>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</si>
  <si>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</si>
  <si>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</si>
  <si>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</si>
  <si>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</si>
  <si>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</si>
  <si>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</si>
  <si>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</si>
  <si>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</si>
  <si>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</si>
  <si>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</si>
  <si>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</si>
  <si>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</si>
  <si>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</si>
  <si>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</si>
  <si>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</si>
  <si>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</si>
  <si>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</si>
  <si>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</si>
  <si>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</si>
  <si>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</si>
  <si>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</si>
  <si>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</si>
  <si>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</si>
  <si>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</si>
  <si>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</si>
  <si>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</si>
  <si>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</si>
  <si>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</si>
  <si>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</si>
  <si>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</si>
  <si>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</si>
  <si>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</si>
  <si>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</si>
  <si>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</si>
  <si>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</si>
  <si>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</si>
  <si>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</si>
  <si>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</si>
  <si>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</si>
  <si>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</si>
  <si>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</si>
  <si>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</si>
  <si>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</si>
  <si>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</si>
  <si>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</si>
  <si>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</si>
  <si>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</si>
  <si>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</si>
  <si>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</si>
  <si>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</si>
  <si>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</si>
  <si>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</si>
  <si>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</si>
  <si>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</si>
  <si>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</si>
  <si>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</si>
  <si>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</si>
  <si>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</si>
  <si>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</si>
  <si>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</si>
  <si>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</si>
  <si>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</si>
  <si>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</si>
  <si>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</si>
  <si>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</si>
  <si>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</si>
  <si>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</si>
  <si>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</si>
  <si>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</si>
  <si>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</si>
  <si>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</si>
  <si>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</si>
  <si>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</si>
  <si>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</si>
  <si>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</si>
  <si>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</si>
  <si>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</si>
  <si>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</si>
  <si>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</si>
  <si>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</si>
  <si>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</si>
  <si>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</si>
  <si>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</si>
  <si>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</si>
  <si>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</si>
  <si>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</si>
  <si>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</si>
  <si>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</si>
  <si>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</si>
  <si>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</si>
  <si>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</si>
  <si>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</si>
  <si>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</si>
  <si>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</si>
  <si>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</si>
  <si>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</si>
  <si>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</si>
  <si>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</si>
  <si>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</si>
  <si>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</si>
  <si>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</si>
  <si>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</si>
  <si>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</si>
  <si>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</si>
  <si>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</si>
  <si>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</si>
  <si>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</si>
  <si>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</si>
  <si>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</si>
  <si>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</si>
  <si>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</si>
  <si>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</si>
  <si>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</si>
  <si>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</si>
  <si>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</si>
  <si>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</si>
  <si>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</si>
  <si>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</si>
  <si>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</si>
  <si>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</si>
  <si>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</si>
  <si>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</si>
  <si>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</si>
  <si>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</si>
  <si>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</si>
  <si>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</si>
  <si>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</si>
  <si>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</si>
  <si>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</si>
  <si>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</si>
  <si>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</si>
  <si>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</si>
  <si>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</si>
  <si>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</si>
  <si>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</si>
  <si>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</si>
  <si>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</si>
  <si>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</si>
  <si>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</si>
  <si>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</si>
  <si>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</si>
  <si>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</si>
  <si>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</si>
  <si>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</si>
  <si>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</si>
  <si>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</si>
  <si>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</si>
  <si>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</si>
  <si>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</si>
  <si>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</si>
  <si>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</si>
  <si>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</si>
  <si>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</si>
  <si>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</si>
  <si>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</si>
  <si>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</si>
  <si>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</si>
  <si>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</si>
  <si>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</si>
  <si>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</si>
  <si>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</si>
  <si>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</si>
  <si>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</si>
  <si>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</si>
  <si>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</si>
  <si>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</si>
  <si>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</si>
  <si>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</si>
  <si>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</si>
  <si>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</si>
  <si>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</si>
  <si>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</si>
  <si>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</si>
  <si>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</si>
  <si>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</si>
  <si>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</si>
  <si>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</si>
  <si>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</si>
  <si>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</si>
  <si>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</si>
  <si>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</si>
  <si>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</si>
  <si>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</si>
  <si>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</si>
  <si>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</si>
  <si>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</si>
  <si>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</si>
  <si>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</si>
  <si>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</si>
  <si>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</si>
  <si>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</si>
  <si>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</si>
  <si>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</si>
  <si>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</si>
  <si>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</si>
  <si>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</si>
  <si>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</si>
  <si>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</si>
  <si>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</si>
  <si>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</si>
  <si>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</si>
  <si>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</si>
  <si>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</si>
  <si>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</si>
  <si>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</si>
  <si>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</si>
  <si>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</si>
  <si>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</si>
  <si>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</si>
  <si>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</si>
  <si>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</si>
  <si>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</si>
  <si>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</si>
  <si>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</si>
  <si>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</si>
  <si>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</si>
  <si>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</si>
  <si>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</si>
  <si>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</si>
  <si>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</si>
  <si>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</si>
  <si>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</si>
  <si>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</si>
  <si>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</si>
  <si>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</si>
  <si>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</si>
  <si>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</si>
  <si>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</si>
  <si>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</si>
  <si>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</si>
  <si>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</si>
  <si>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</si>
  <si>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</si>
  <si>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</si>
  <si>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</si>
  <si>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</si>
  <si>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</si>
  <si>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</si>
  <si>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</si>
  <si>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</si>
  <si>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</si>
  <si>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</si>
  <si>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</si>
  <si>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</si>
  <si>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</si>
  <si>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</si>
  <si>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</si>
  <si>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</si>
  <si>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</si>
  <si>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</si>
  <si>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</si>
  <si>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</si>
  <si>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</si>
  <si>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</si>
  <si>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</si>
  <si>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</si>
  <si>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</si>
  <si>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</si>
  <si>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</si>
  <si>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</si>
  <si>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</si>
  <si>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</si>
  <si>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</si>
  <si>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</si>
  <si>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</si>
  <si>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</si>
  <si>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</si>
  <si>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</si>
  <si>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</si>
  <si>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</si>
  <si>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</si>
  <si>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</si>
  <si>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</si>
  <si>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</si>
  <si>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</si>
  <si>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</si>
  <si>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</si>
  <si>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</si>
  <si>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</si>
  <si>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</si>
  <si>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</si>
  <si>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</si>
  <si>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</si>
  <si>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</si>
  <si>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</si>
  <si>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</si>
  <si>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</si>
  <si>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</si>
  <si>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</si>
  <si>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</si>
  <si>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</si>
  <si>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</si>
  <si>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</si>
  <si>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</si>
  <si>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</si>
  <si>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</si>
  <si>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</si>
  <si>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</si>
  <si>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</si>
  <si>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</si>
  <si>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</si>
  <si>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</si>
  <si>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</si>
  <si>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</si>
  <si>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</si>
  <si>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</si>
  <si>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</si>
  <si>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</si>
  <si>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</si>
  <si>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</si>
  <si>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</si>
  <si>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</si>
  <si>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</si>
  <si>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</si>
  <si>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</si>
  <si>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</si>
  <si>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</si>
  <si>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</si>
  <si>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</si>
  <si>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</si>
  <si>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</si>
  <si>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</si>
  <si>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</si>
  <si>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</si>
  <si>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</si>
  <si>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</si>
  <si>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</si>
  <si>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</si>
  <si>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</si>
  <si>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</si>
  <si>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</si>
  <si>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</si>
  <si>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</si>
  <si>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</si>
  <si>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</si>
  <si>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</si>
  <si>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</si>
  <si>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</si>
  <si>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</si>
  <si>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</si>
  <si>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</si>
  <si>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</si>
  <si>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</si>
  <si>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</si>
  <si>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</si>
  <si>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</si>
  <si>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</si>
  <si>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</si>
  <si>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</si>
  <si>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</si>
  <si>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</si>
  <si>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</si>
  <si>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</si>
  <si>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</si>
  <si>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</si>
  <si>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</si>
  <si>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</si>
  <si>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</si>
  <si>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</si>
  <si>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</si>
  <si>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</si>
  <si>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</si>
  <si>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</si>
  <si>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</si>
  <si>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</si>
  <si>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</si>
  <si>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</si>
  <si>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</si>
  <si>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</si>
  <si>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</si>
  <si>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</si>
  <si>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</si>
  <si>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</si>
  <si>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</si>
  <si>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</si>
  <si>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</si>
  <si>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</si>
  <si>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</si>
  <si>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</si>
  <si>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</si>
  <si>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</si>
  <si>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</si>
  <si>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</si>
  <si>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</si>
  <si>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</si>
  <si>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</si>
  <si>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</si>
  <si>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</si>
  <si>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</si>
  <si>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</si>
  <si>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</si>
  <si>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</si>
  <si>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</si>
  <si>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</si>
  <si>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</si>
  <si>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</si>
  <si>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</si>
  <si>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</si>
  <si>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</si>
  <si>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</si>
  <si>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</si>
  <si>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</si>
  <si>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</si>
  <si>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</si>
  <si>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</si>
  <si>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</si>
  <si>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</si>
  <si>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</si>
  <si>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</si>
  <si>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</si>
  <si>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</si>
  <si>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</si>
  <si>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</si>
  <si>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</si>
  <si>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</si>
  <si>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</si>
  <si>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</si>
  <si>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</si>
  <si>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</si>
  <si>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</si>
  <si>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</si>
  <si>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</si>
  <si>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</si>
  <si>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</si>
  <si>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</si>
  <si>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</si>
  <si>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</si>
  <si>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</si>
  <si>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</si>
  <si>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</si>
  <si>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</si>
  <si>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</si>
  <si>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</si>
  <si>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</si>
  <si>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</si>
  <si>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</si>
  <si>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</si>
  <si>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</si>
  <si>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</si>
  <si>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</si>
  <si>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</si>
  <si>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</si>
  <si>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</si>
  <si>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</si>
  <si>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</si>
  <si>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</si>
  <si>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</si>
  <si>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</si>
  <si>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</si>
  <si>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</si>
  <si>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</si>
  <si>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</si>
  <si>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</si>
  <si>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</si>
  <si>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</si>
  <si>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</si>
  <si>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</si>
  <si>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</si>
  <si>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</si>
  <si>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</si>
  <si>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</si>
  <si>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</si>
  <si>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</si>
  <si>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</si>
  <si>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</si>
  <si>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</si>
  <si>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</si>
  <si>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</si>
  <si>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</si>
  <si>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</si>
  <si>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</si>
  <si>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</si>
  <si>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</si>
  <si>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</si>
  <si>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</si>
  <si>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</si>
  <si>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</si>
  <si>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</si>
  <si>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</si>
  <si>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</si>
  <si>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</si>
  <si>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</si>
  <si>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</si>
  <si>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</si>
  <si>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</si>
  <si>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</si>
  <si>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</si>
  <si>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</si>
  <si>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</si>
  <si>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</si>
  <si>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</si>
  <si>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</si>
  <si>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</si>
  <si>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</si>
  <si>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</si>
  <si>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</si>
  <si>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</si>
  <si>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</si>
  <si>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</si>
  <si>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</si>
  <si>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</si>
  <si>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</si>
  <si>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</si>
  <si>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</si>
  <si>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</si>
  <si>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</si>
  <si>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</si>
  <si>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</si>
  <si>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</si>
  <si>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</si>
  <si>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</si>
  <si>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</si>
  <si>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</si>
  <si>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</si>
  <si>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</si>
  <si>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</si>
  <si>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</si>
  <si>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</si>
  <si>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</si>
  <si>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</si>
  <si>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</si>
  <si>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</si>
  <si>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</si>
  <si>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</si>
  <si>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</si>
  <si>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</si>
  <si>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</si>
  <si>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</si>
  <si>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</si>
  <si>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</si>
  <si>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</si>
  <si>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</si>
  <si>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</si>
  <si>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</si>
  <si>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</si>
  <si>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</si>
  <si>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</si>
  <si>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</si>
  <si>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</si>
  <si>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</si>
  <si>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</si>
  <si>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</si>
  <si>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</si>
  <si>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</si>
  <si>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</si>
  <si>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</si>
  <si>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</si>
  <si>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</si>
  <si>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</si>
  <si>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</si>
  <si>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</si>
  <si>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</si>
  <si>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</si>
  <si>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</si>
  <si>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</si>
  <si>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</si>
  <si>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</si>
  <si>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</si>
  <si>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</si>
  <si>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</si>
  <si>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</si>
  <si>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</si>
  <si>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</si>
  <si>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</si>
  <si>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</si>
  <si>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</si>
  <si>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</si>
  <si>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</si>
  <si>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</si>
  <si>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</si>
  <si>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</si>
  <si>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</si>
  <si>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</si>
  <si>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</si>
  <si>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</si>
  <si>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</si>
  <si>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</si>
  <si>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</si>
  <si>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</si>
  <si>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</si>
  <si>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</si>
  <si>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</si>
  <si>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</si>
  <si>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</si>
  <si>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</si>
  <si>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</si>
  <si>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</si>
  <si>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</si>
  <si>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</si>
  <si>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</si>
  <si>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</si>
  <si>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</si>
  <si>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</si>
  <si>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</si>
  <si>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</si>
  <si>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</si>
  <si>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</si>
  <si>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</si>
  <si>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</si>
  <si>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</si>
  <si>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</si>
  <si>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</si>
  <si>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</si>
  <si>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</si>
  <si>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</si>
  <si>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</si>
  <si>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</si>
  <si>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</si>
  <si>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</si>
  <si>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</si>
  <si>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</si>
  <si>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</si>
  <si>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</si>
  <si>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</si>
  <si>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</si>
  <si>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</si>
  <si>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</si>
  <si>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</si>
  <si>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</si>
  <si>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</si>
  <si>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</si>
  <si>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</si>
  <si>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</si>
  <si>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</si>
  <si>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</si>
  <si>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</si>
  <si>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</si>
  <si>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</si>
  <si>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</si>
  <si>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</si>
  <si>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</si>
  <si>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</si>
  <si>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</si>
  <si>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</si>
  <si>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</si>
  <si>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</si>
  <si>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</si>
  <si>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</si>
  <si>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</si>
  <si>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</si>
  <si>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</si>
  <si>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</si>
  <si>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</si>
  <si>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</si>
  <si>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</si>
  <si>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</si>
  <si>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</si>
  <si>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</si>
  <si>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</si>
  <si>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</si>
  <si>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</si>
  <si>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</si>
  <si>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</si>
  <si>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</si>
  <si>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</si>
  <si>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</si>
  <si>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</si>
  <si>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</si>
  <si>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</si>
  <si>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</si>
  <si>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</si>
  <si>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</si>
  <si>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</si>
  <si>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</si>
  <si>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</si>
  <si>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</si>
  <si>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</si>
  <si>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</si>
  <si>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</si>
  <si>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</si>
  <si>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</si>
  <si>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</si>
  <si>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</si>
  <si>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</si>
  <si>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</si>
  <si>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</si>
  <si>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</si>
  <si>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</si>
  <si>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</si>
  <si>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</si>
  <si>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</si>
  <si>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</si>
  <si>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</si>
  <si>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</si>
  <si>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</si>
  <si>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</si>
  <si>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</si>
  <si>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</si>
  <si>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</si>
  <si>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</si>
  <si>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</si>
  <si>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</si>
  <si>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</si>
  <si>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</si>
  <si>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</si>
  <si>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</si>
  <si>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</si>
  <si>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</si>
  <si>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</si>
  <si>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</si>
  <si>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</si>
  <si>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</si>
  <si>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</si>
  <si>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</si>
  <si>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</si>
  <si>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</si>
  <si>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</si>
  <si>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</si>
  <si>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</si>
  <si>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</si>
  <si>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</si>
  <si>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</si>
  <si>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</si>
  <si>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</si>
  <si>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</si>
  <si>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</si>
  <si>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</si>
  <si>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</si>
  <si>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</si>
  <si>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</si>
  <si>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</si>
  <si>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</si>
  <si>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</si>
  <si>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</si>
  <si>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</si>
  <si>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</si>
  <si>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</si>
  <si>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</si>
  <si>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</si>
  <si>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</si>
  <si>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</si>
  <si>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</si>
  <si>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</si>
  <si>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</si>
  <si>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</si>
  <si>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</si>
  <si>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</si>
  <si>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</si>
  <si>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</si>
  <si>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</si>
  <si>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</si>
  <si>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</si>
  <si>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</si>
  <si>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</si>
  <si>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</si>
  <si>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</si>
  <si>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</si>
  <si>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</si>
  <si>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</si>
  <si>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</si>
  <si>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</si>
  <si>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</si>
  <si>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</si>
  <si>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</si>
  <si>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</si>
  <si>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</si>
  <si>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</si>
  <si>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</si>
  <si>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</si>
  <si>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</si>
  <si>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</si>
  <si>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</si>
  <si>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</si>
  <si>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</si>
  <si>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</si>
  <si>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</si>
  <si>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</si>
  <si>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</si>
  <si>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</si>
  <si>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</si>
  <si>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</si>
  <si>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</si>
  <si>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</si>
  <si>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</si>
  <si>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</si>
  <si>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</si>
  <si>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</si>
  <si>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</si>
  <si>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</si>
  <si>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</si>
  <si>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</si>
  <si>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</si>
  <si>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</si>
  <si>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</si>
  <si>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</si>
  <si>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</si>
  <si>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</si>
  <si>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</si>
  <si>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</si>
  <si>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</si>
  <si>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</si>
  <si>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</si>
  <si>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</si>
  <si>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</si>
  <si>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</si>
  <si>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</si>
  <si>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</si>
  <si>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</si>
  <si>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</si>
  <si>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</si>
  <si>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</si>
  <si>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</si>
  <si>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</si>
  <si>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</si>
  <si>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</si>
  <si>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</si>
  <si>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</si>
  <si>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</si>
  <si>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</si>
  <si>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</si>
  <si>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</si>
  <si>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</si>
  <si>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</si>
  <si>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</si>
  <si>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</si>
  <si>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</si>
  <si>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</si>
  <si>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</si>
  <si>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</si>
  <si>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</si>
  <si>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</si>
  <si>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</si>
  <si>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</si>
  <si>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</si>
  <si>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</si>
  <si>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</si>
  <si>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</si>
  <si>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</si>
  <si>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</si>
  <si>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</si>
  <si>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</si>
  <si>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</si>
  <si>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</si>
  <si>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</si>
  <si>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</si>
  <si>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</si>
  <si>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</si>
  <si>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</si>
  <si>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</si>
  <si>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</si>
  <si>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</si>
  <si>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</si>
  <si>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</si>
  <si>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</si>
  <si>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</si>
  <si>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</si>
  <si>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</si>
  <si>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</si>
  <si>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</si>
  <si>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</si>
  <si>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</si>
  <si>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</si>
  <si>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</si>
  <si>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</si>
  <si>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</si>
  <si>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</si>
  <si>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</si>
  <si>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</si>
  <si>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</si>
  <si>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</si>
  <si>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</si>
  <si>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</si>
  <si>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</si>
  <si>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</si>
  <si>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</si>
  <si>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</si>
  <si>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</si>
  <si>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</si>
  <si>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</si>
  <si>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</si>
  <si>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</si>
  <si>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</si>
  <si>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</si>
  <si>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</si>
  <si>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</si>
  <si>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</si>
  <si>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</si>
  <si>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</si>
  <si>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</si>
  <si>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</si>
  <si>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</si>
  <si>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</si>
  <si>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</si>
  <si>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</si>
  <si>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</si>
  <si>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</si>
  <si>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</si>
  <si>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</si>
  <si>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</si>
  <si>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</si>
  <si>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</si>
  <si>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</si>
  <si>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</si>
  <si>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</si>
  <si>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</si>
  <si>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</si>
  <si>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</si>
  <si>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</si>
  <si>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</si>
  <si>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</si>
  <si>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</si>
  <si>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</si>
  <si>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</si>
  <si>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</si>
  <si>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</si>
  <si>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</si>
  <si>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</si>
  <si>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</si>
  <si>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</si>
  <si>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</si>
  <si>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</si>
  <si>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</si>
  <si>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</si>
  <si>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</si>
  <si>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</si>
  <si>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</si>
  <si>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</si>
  <si>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</si>
  <si>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</si>
  <si>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</si>
  <si>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</si>
  <si>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</si>
  <si>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</si>
  <si>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</si>
  <si>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</si>
  <si>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</si>
  <si>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</si>
  <si>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</si>
  <si>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</si>
  <si>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</si>
  <si>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</si>
  <si>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</si>
  <si>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</si>
  <si>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</si>
  <si>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</si>
  <si>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</si>
  <si>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</si>
  <si>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</si>
  <si>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</si>
  <si>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</si>
  <si>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</si>
  <si>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</si>
  <si>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</si>
  <si>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</si>
  <si>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</si>
  <si>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</si>
  <si>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</si>
  <si>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</si>
  <si>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</si>
  <si>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</si>
  <si>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</si>
  <si>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</si>
  <si>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</si>
  <si>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</si>
  <si>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</si>
  <si>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</si>
  <si>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</si>
  <si>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</si>
  <si>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</si>
  <si>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</si>
  <si>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</si>
  <si>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</si>
  <si>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</si>
  <si>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</si>
  <si>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</si>
  <si>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</si>
  <si>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</si>
  <si>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</si>
  <si>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</si>
  <si>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</si>
  <si>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</si>
  <si>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</si>
  <si>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</si>
  <si>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</si>
  <si>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</si>
  <si>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</si>
  <si>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</si>
  <si>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</si>
  <si>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</si>
  <si>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</si>
  <si>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</si>
  <si>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</si>
  <si>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</si>
  <si>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</si>
  <si>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</si>
  <si>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</si>
  <si>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</si>
  <si>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</si>
  <si>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</si>
  <si>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</si>
  <si>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</si>
  <si>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</si>
  <si>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</si>
  <si>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</si>
  <si>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</si>
  <si>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</si>
  <si>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</si>
  <si>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</si>
  <si>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</si>
  <si>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</si>
  <si>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</si>
  <si>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</si>
  <si>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</si>
  <si>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</si>
  <si>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</si>
  <si>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</si>
  <si>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</si>
  <si>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</si>
  <si>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</si>
  <si>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</si>
  <si>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</si>
  <si>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</si>
  <si>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</si>
  <si>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</si>
  <si>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</si>
  <si>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</si>
  <si>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</si>
  <si>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</si>
  <si>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</si>
  <si>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</si>
  <si>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</si>
  <si>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</si>
  <si>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</si>
  <si>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</si>
  <si>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</si>
  <si>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</si>
  <si>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</si>
  <si>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</si>
  <si>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</si>
  <si>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</si>
  <si>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</si>
  <si>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</si>
  <si>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</si>
  <si>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</si>
  <si>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</si>
  <si>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</si>
  <si>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</si>
  <si>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</si>
  <si>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</si>
  <si>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</si>
  <si>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</si>
  <si>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</si>
  <si>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</si>
  <si>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</si>
  <si>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</si>
  <si>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</si>
  <si>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</si>
  <si>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</si>
  <si>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</si>
  <si>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</si>
  <si>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</si>
  <si>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</si>
  <si>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</si>
  <si>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</si>
  <si>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</si>
  <si>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</si>
  <si>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</si>
  <si>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</si>
  <si>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</si>
  <si>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</si>
  <si>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</si>
  <si>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</si>
  <si>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</si>
  <si>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</si>
  <si>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</si>
  <si>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</si>
  <si>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</si>
  <si>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</si>
  <si>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</si>
  <si>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</si>
  <si>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</si>
  <si>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</si>
  <si>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</si>
  <si>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</si>
  <si>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</si>
  <si>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</si>
  <si>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</si>
  <si>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</si>
  <si>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</si>
  <si>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</si>
  <si>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</si>
  <si>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</si>
  <si>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</si>
  <si>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</si>
  <si>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</si>
  <si>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</si>
  <si>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</si>
  <si>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</si>
  <si>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</si>
  <si>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</si>
  <si>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</si>
  <si>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</si>
  <si>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</si>
  <si>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</si>
  <si>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</si>
  <si>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</si>
  <si>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</si>
  <si>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</si>
  <si>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</si>
  <si>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</si>
  <si>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</si>
  <si>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</si>
  <si>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</si>
  <si>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</si>
  <si>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</si>
  <si>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</si>
  <si>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</si>
  <si>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</si>
  <si>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</si>
  <si>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</si>
  <si>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</si>
  <si>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</si>
  <si>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</si>
  <si>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</si>
  <si>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</si>
  <si>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</si>
  <si>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</si>
  <si>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</si>
  <si>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</si>
  <si>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</si>
  <si>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</si>
  <si>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</si>
  <si>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</si>
  <si>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</si>
  <si>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</si>
  <si>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</si>
  <si>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</si>
  <si>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</si>
  <si>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</si>
  <si>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</si>
  <si>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</si>
  <si>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</si>
  <si>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</si>
  <si>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</si>
  <si>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</si>
  <si>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</si>
  <si>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</si>
  <si>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</si>
  <si>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</si>
  <si>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</si>
  <si>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</si>
  <si>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</si>
  <si>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</si>
  <si>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</si>
  <si>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</si>
  <si>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</si>
  <si>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</si>
  <si>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</si>
  <si>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</si>
  <si>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</si>
  <si>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</si>
  <si>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</si>
  <si>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</si>
  <si>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</si>
  <si>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</si>
  <si>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</si>
  <si>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</si>
  <si>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</si>
  <si>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</si>
  <si>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</si>
  <si>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</si>
  <si>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</si>
  <si>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</si>
  <si>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</si>
  <si>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</si>
  <si>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</si>
  <si>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</si>
  <si>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</si>
  <si>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</si>
  <si>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</si>
  <si>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</si>
  <si>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</si>
  <si>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</si>
  <si>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</si>
  <si>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</si>
  <si>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</si>
  <si>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</si>
  <si>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</si>
  <si>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</si>
  <si>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</si>
  <si>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</si>
  <si>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</si>
  <si>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</si>
  <si>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</si>
  <si>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</si>
  <si>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</si>
  <si>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</si>
  <si>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</si>
  <si>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</si>
  <si>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</si>
  <si>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</si>
  <si>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</si>
  <si>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</si>
  <si>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</si>
  <si>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</si>
  <si>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</si>
  <si>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</si>
  <si>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</si>
  <si>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</si>
  <si>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</si>
  <si>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</si>
  <si>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</si>
  <si>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</si>
  <si>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</si>
  <si>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</si>
  <si>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</si>
  <si>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</si>
  <si>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</si>
  <si>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</si>
  <si>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</si>
  <si>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</si>
  <si>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</si>
  <si>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</si>
  <si>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</si>
  <si>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</si>
  <si>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</si>
  <si>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</si>
  <si>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</si>
  <si>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</si>
  <si>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</si>
  <si>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</si>
  <si>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</si>
  <si>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</si>
  <si>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</si>
  <si>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</si>
  <si>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</si>
  <si>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</si>
  <si>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</si>
  <si>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</si>
  <si>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</si>
  <si>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</si>
  <si>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</si>
  <si>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</si>
  <si>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</si>
  <si>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</si>
  <si>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</si>
  <si>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</si>
  <si>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</si>
  <si>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</si>
  <si>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</si>
  <si>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</si>
  <si>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</si>
  <si>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</si>
  <si>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</si>
  <si>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</si>
  <si>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</si>
  <si>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</si>
  <si>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</si>
  <si>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</si>
  <si>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</si>
  <si>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</si>
  <si>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</si>
  <si>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</si>
  <si>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</si>
  <si>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</si>
  <si>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</si>
  <si>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</si>
  <si>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</si>
  <si>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</si>
  <si>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</si>
  <si>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</si>
  <si>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</si>
  <si>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</si>
  <si>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</si>
  <si>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</si>
  <si>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</si>
  <si>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</si>
  <si>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</si>
  <si>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</si>
  <si>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</si>
  <si>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</si>
  <si>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</si>
  <si>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</si>
  <si>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</si>
  <si>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</si>
  <si>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</si>
  <si>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</si>
  <si>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</si>
  <si>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</si>
  <si>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</si>
  <si>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</si>
  <si>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</si>
  <si>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</si>
  <si>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</si>
  <si>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</si>
  <si>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</si>
  <si>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</si>
  <si>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</si>
  <si>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</si>
  <si>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</si>
  <si>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</si>
  <si>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</si>
  <si>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</si>
  <si>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</si>
  <si>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</si>
  <si>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</si>
  <si>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</si>
  <si>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</si>
  <si>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</si>
  <si>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</si>
  <si>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</si>
  <si>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</si>
  <si>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</si>
  <si>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</si>
  <si>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</si>
  <si>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</si>
  <si>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</si>
  <si>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</si>
  <si>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</si>
  <si>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</si>
  <si>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</si>
  <si>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</si>
  <si>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</si>
  <si>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</si>
  <si>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</si>
  <si>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</si>
  <si>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</si>
  <si>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</si>
  <si>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</si>
  <si>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</si>
  <si>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</si>
  <si>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</si>
  <si>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</si>
  <si>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</si>
  <si>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</si>
  <si>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</si>
  <si>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</si>
  <si>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</si>
  <si>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</si>
  <si>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</si>
  <si>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</si>
  <si>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</si>
  <si>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</si>
  <si>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</si>
  <si>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</si>
  <si>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</si>
  <si>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</si>
  <si>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</si>
  <si>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</si>
  <si>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</si>
  <si>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</si>
  <si>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</si>
  <si>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</si>
  <si>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</si>
  <si>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</si>
  <si>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</si>
  <si>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</si>
  <si>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</si>
  <si>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</si>
  <si>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</si>
  <si>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</si>
  <si>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</si>
  <si>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</si>
  <si>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</si>
  <si>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</si>
  <si>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</si>
  <si>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</si>
  <si>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</si>
  <si>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</si>
  <si>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</si>
  <si>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</si>
  <si>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</si>
  <si>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</si>
  <si>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</si>
  <si>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</si>
  <si>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</si>
  <si>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</si>
  <si>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</si>
  <si>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</si>
  <si>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</si>
  <si>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</si>
  <si>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</si>
  <si>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</si>
  <si>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</si>
  <si>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</si>
  <si>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</si>
  <si>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</si>
  <si>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</si>
  <si>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</si>
  <si>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</si>
  <si>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</si>
  <si>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</si>
  <si>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</si>
  <si>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</si>
  <si>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</si>
  <si>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</si>
  <si>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</si>
  <si>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</si>
  <si>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</si>
  <si>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</si>
  <si>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</si>
  <si>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</si>
  <si>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</si>
  <si>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</si>
  <si>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</si>
  <si>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</si>
  <si>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</si>
  <si>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</si>
  <si>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</si>
  <si>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</si>
  <si>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</si>
  <si>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</si>
  <si>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</si>
  <si>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</si>
  <si>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</si>
  <si>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</si>
  <si>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</si>
  <si>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</si>
  <si>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</si>
  <si>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</si>
  <si>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</si>
  <si>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</si>
  <si>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</si>
  <si>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</si>
  <si>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</si>
  <si>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</si>
  <si>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</si>
  <si>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</si>
  <si>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</si>
  <si>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</si>
  <si>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</si>
  <si>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</si>
  <si>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</si>
  <si>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</si>
  <si>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</si>
  <si>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</si>
  <si>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</si>
  <si>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</si>
  <si>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</si>
  <si>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</si>
  <si>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</si>
  <si>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</si>
  <si>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</si>
  <si>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</si>
  <si>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</si>
  <si>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</si>
  <si>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</si>
  <si>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</si>
  <si>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</si>
  <si>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</si>
  <si>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</si>
  <si>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</si>
  <si>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</si>
  <si>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</si>
  <si>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</si>
  <si>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</si>
  <si>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</si>
  <si>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</si>
  <si>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</si>
  <si>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</si>
  <si>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</si>
  <si>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</si>
  <si>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</si>
  <si>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</si>
  <si>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</si>
  <si>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</si>
  <si>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</si>
  <si>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</si>
  <si>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</si>
  <si>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</si>
  <si>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</si>
  <si>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</si>
  <si>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</si>
  <si>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</si>
  <si>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</si>
  <si>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</si>
  <si>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</si>
  <si>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</si>
  <si>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</si>
  <si>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</si>
  <si>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</si>
  <si>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</si>
  <si>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</si>
  <si>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</si>
  <si>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</si>
  <si>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</si>
  <si>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</si>
  <si>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</si>
  <si>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</si>
  <si>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</si>
  <si>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</si>
  <si>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</si>
  <si>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</si>
  <si>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</si>
  <si>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</si>
  <si>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</si>
  <si>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</si>
  <si>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</si>
  <si>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</si>
  <si>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</si>
  <si>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</si>
  <si>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</si>
  <si>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</si>
  <si>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</si>
  <si>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</si>
  <si>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</si>
  <si>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</si>
  <si>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</si>
  <si>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</si>
  <si>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</si>
  <si>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</si>
  <si>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</si>
  <si>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</si>
  <si>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</si>
  <si>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</si>
  <si>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</si>
  <si>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</si>
  <si>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</si>
  <si>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</si>
  <si>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</si>
  <si>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</si>
  <si>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</si>
  <si>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</si>
  <si>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</si>
  <si>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</si>
  <si>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</si>
  <si>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</si>
  <si>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</si>
  <si>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</si>
  <si>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</si>
  <si>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</si>
  <si>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</si>
  <si>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</si>
  <si>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</si>
  <si>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</si>
  <si>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</si>
  <si>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</si>
  <si>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</si>
  <si>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</si>
  <si>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</si>
  <si>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</si>
  <si>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</si>
  <si>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</si>
  <si>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</si>
  <si>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</si>
  <si>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</si>
  <si>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</si>
  <si>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</si>
  <si>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</si>
  <si>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</si>
  <si>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</si>
  <si>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</si>
  <si>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</si>
  <si>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</si>
  <si>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</si>
  <si>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</si>
  <si>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</si>
  <si>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</si>
  <si>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</si>
  <si>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</si>
  <si>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</si>
  <si>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</si>
  <si>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</si>
  <si>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</si>
  <si>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</si>
  <si>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</si>
  <si>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</si>
  <si>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</si>
  <si>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</si>
  <si>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</si>
  <si>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</si>
  <si>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</si>
  <si>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</si>
  <si>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</si>
  <si>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</si>
  <si>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</si>
  <si>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</si>
  <si>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</si>
  <si>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</si>
  <si>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</si>
  <si>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</si>
  <si>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</si>
  <si>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</si>
  <si>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</si>
  <si>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</si>
  <si>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</si>
  <si>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</si>
  <si>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</si>
  <si>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</si>
  <si>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</si>
  <si>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</si>
  <si>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</si>
  <si>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</si>
  <si>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</si>
  <si>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</si>
  <si>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</si>
  <si>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</si>
  <si>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</si>
  <si>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</si>
  <si>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</si>
  <si>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</si>
  <si>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</si>
  <si>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</si>
  <si>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</si>
  <si>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</si>
  <si>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</si>
  <si>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</si>
  <si>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</si>
  <si>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</si>
  <si>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</si>
  <si>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</si>
  <si>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</si>
  <si>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</si>
  <si>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</si>
  <si>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</si>
  <si>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</si>
  <si>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</si>
  <si>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</si>
  <si>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</si>
  <si>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</si>
  <si>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</si>
  <si>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</si>
  <si>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</si>
  <si>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</si>
  <si>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</si>
  <si>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</si>
  <si>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</si>
  <si>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</si>
  <si>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</si>
  <si>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</si>
  <si>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</si>
  <si>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</si>
  <si>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</si>
  <si>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</si>
  <si>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</si>
  <si>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</si>
  <si>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</si>
  <si>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</si>
  <si>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</si>
  <si>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</si>
  <si>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</si>
  <si>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</si>
  <si>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</si>
  <si>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</si>
  <si>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</si>
  <si>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</si>
  <si>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</si>
  <si>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</si>
  <si>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</si>
  <si>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</si>
  <si>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</si>
  <si>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</si>
  <si>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</si>
  <si>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</si>
  <si>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</si>
  <si>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</si>
  <si>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</si>
  <si>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</si>
  <si>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</si>
  <si>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</si>
  <si>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</si>
  <si>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</si>
  <si>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</si>
  <si>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</si>
  <si>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</si>
  <si>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</si>
  <si>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</si>
  <si>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</si>
  <si>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</si>
  <si>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</si>
  <si>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</si>
  <si>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</si>
  <si>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</si>
  <si>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</si>
  <si>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</si>
  <si>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</si>
  <si>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</si>
  <si>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</si>
  <si>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</si>
  <si>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</si>
  <si>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</si>
  <si>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</si>
  <si>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</si>
  <si>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</si>
  <si>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</si>
  <si>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</si>
  <si>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</si>
  <si>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</si>
  <si>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</si>
  <si>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</si>
  <si>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</si>
  <si>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</si>
  <si>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</si>
  <si>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</si>
  <si>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</si>
  <si>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</si>
  <si>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</si>
  <si>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</si>
  <si>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</si>
  <si>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</si>
  <si>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</si>
  <si>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</si>
  <si>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</si>
  <si>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</si>
  <si>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</si>
  <si>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</si>
  <si>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</si>
  <si>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</si>
  <si>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</si>
  <si>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</si>
  <si>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</si>
  <si>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</si>
  <si>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</si>
  <si>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</si>
  <si>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</si>
  <si>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</si>
  <si>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</si>
  <si>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</si>
  <si>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</si>
  <si>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</si>
  <si>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</si>
  <si>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</si>
  <si>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</si>
  <si>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</si>
  <si>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</si>
  <si>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</si>
  <si>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</si>
  <si>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</si>
  <si>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</si>
  <si>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</si>
  <si>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</si>
  <si>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</si>
  <si>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</si>
  <si>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</si>
  <si>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</si>
  <si>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</si>
  <si>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</si>
  <si>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</si>
  <si>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</si>
  <si>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</si>
  <si>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</si>
  <si>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</si>
  <si>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</si>
  <si>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</si>
  <si>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</si>
  <si>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</si>
  <si>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</si>
  <si>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</si>
  <si>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</si>
  <si>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</si>
  <si>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</si>
  <si>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</si>
  <si>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</si>
  <si>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</si>
  <si>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</si>
  <si>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</si>
  <si>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</si>
  <si>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</si>
  <si>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</si>
  <si>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</si>
  <si>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</si>
  <si>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</si>
  <si>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</si>
  <si>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</si>
  <si>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</si>
  <si>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</si>
  <si>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</si>
  <si>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</si>
  <si>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</si>
  <si>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</si>
  <si>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</si>
  <si>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</si>
  <si>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</si>
  <si>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</si>
  <si>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</si>
  <si>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</si>
  <si>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</si>
  <si>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</si>
  <si>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</si>
  <si>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</si>
  <si>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</si>
  <si>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</si>
  <si>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</si>
  <si>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</si>
  <si>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</si>
  <si>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</si>
  <si>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</si>
  <si>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</si>
  <si>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</si>
  <si>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</si>
  <si>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</si>
  <si>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</si>
  <si>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</si>
  <si>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</si>
  <si>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</si>
  <si>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</si>
  <si>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</si>
  <si>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</si>
  <si>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</si>
  <si>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</si>
  <si>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</si>
  <si>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</si>
  <si>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</si>
  <si>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</si>
  <si>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</si>
  <si>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</si>
  <si>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</si>
  <si>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</si>
  <si>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</si>
  <si>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</si>
  <si>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</si>
  <si>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</si>
  <si>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</si>
  <si>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</si>
  <si>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</si>
  <si>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</si>
  <si>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</si>
  <si>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</si>
  <si>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</si>
  <si>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</si>
  <si>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</si>
  <si>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</si>
  <si>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</si>
  <si>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</si>
  <si>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</si>
  <si>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</si>
  <si>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</si>
  <si>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</si>
  <si>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</si>
  <si>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</si>
  <si>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</si>
  <si>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</si>
  <si>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</si>
  <si>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</si>
  <si>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</si>
  <si>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</si>
  <si>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</si>
  <si>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</si>
  <si>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</si>
  <si>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</si>
  <si>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</si>
  <si>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</si>
  <si>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</si>
  <si>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</si>
  <si>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</si>
  <si>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</si>
  <si>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</si>
  <si>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</si>
  <si>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</si>
  <si>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</si>
  <si>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</si>
  <si>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</si>
  <si>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</si>
  <si>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</si>
  <si>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</si>
  <si>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</si>
  <si>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</si>
  <si>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</si>
  <si>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</si>
  <si>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</si>
  <si>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</si>
  <si>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</si>
  <si>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</si>
  <si>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</si>
  <si>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</si>
  <si>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</si>
  <si>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</si>
  <si>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</si>
  <si>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</si>
  <si>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</si>
  <si>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</si>
  <si>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</si>
  <si>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</si>
  <si>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</si>
  <si>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</si>
  <si>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</si>
  <si>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</si>
  <si>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</si>
  <si>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</si>
  <si>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</si>
  <si>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</si>
  <si>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</si>
  <si>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</si>
  <si>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</si>
  <si>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</si>
  <si>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</si>
  <si>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</si>
  <si>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</si>
  <si>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</si>
  <si>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</si>
  <si>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</si>
  <si>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</si>
  <si>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</si>
  <si>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</si>
  <si>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</si>
  <si>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</si>
  <si>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</si>
  <si>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</si>
  <si>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</si>
  <si>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</si>
  <si>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</si>
  <si>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</si>
  <si>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</si>
  <si>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</si>
  <si>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</si>
  <si>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</si>
  <si>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</si>
  <si>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</si>
  <si>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</si>
  <si>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</si>
  <si>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</si>
  <si>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</si>
  <si>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</si>
  <si>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</si>
  <si>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</si>
  <si>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</si>
  <si>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</si>
  <si>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</si>
  <si>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</si>
  <si>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</si>
  <si>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</si>
  <si>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</si>
  <si>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</si>
  <si>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</si>
  <si>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</si>
  <si>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</si>
  <si>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</si>
  <si>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</si>
  <si>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</si>
  <si>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</si>
  <si>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</si>
  <si>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</si>
  <si>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</si>
  <si>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</si>
  <si>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</si>
  <si>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</si>
  <si>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</si>
  <si>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</si>
  <si>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</si>
  <si>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</si>
  <si>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</si>
  <si>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</si>
  <si>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</si>
  <si>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</si>
  <si>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</si>
  <si>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</si>
  <si>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</si>
  <si>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</si>
  <si>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</si>
  <si>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</si>
  <si>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</si>
  <si>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</si>
  <si>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</si>
  <si>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</si>
  <si>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</si>
  <si>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</si>
  <si>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</si>
  <si>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</si>
  <si>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</si>
  <si>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</si>
  <si>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</si>
  <si>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</si>
  <si>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</si>
  <si>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</si>
  <si>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</si>
  <si>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</si>
  <si>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</si>
  <si>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</si>
  <si>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</si>
  <si>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</si>
  <si>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</si>
  <si>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</si>
  <si>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</si>
  <si>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</si>
  <si>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</si>
  <si>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</si>
  <si>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</si>
  <si>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</si>
  <si>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</si>
  <si>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</si>
  <si>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</si>
  <si>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</si>
  <si>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</si>
  <si>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</si>
  <si>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</si>
  <si>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</si>
  <si>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</si>
  <si>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</si>
  <si>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</si>
  <si>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</si>
  <si>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</si>
  <si>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</si>
  <si>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</si>
  <si>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</si>
  <si>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</si>
  <si>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</si>
  <si>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</si>
  <si>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</si>
  <si>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</si>
  <si>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</si>
  <si>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</si>
  <si>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</si>
  <si>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</si>
  <si>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</si>
  <si>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</si>
  <si>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</si>
  <si>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</si>
  <si>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</si>
  <si>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</si>
  <si>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</si>
  <si>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</si>
  <si>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</si>
  <si>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</si>
  <si>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</si>
  <si>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</si>
  <si>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</si>
  <si>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</si>
  <si>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</si>
  <si>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</si>
  <si>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</si>
  <si>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</si>
  <si>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</si>
  <si>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</si>
  <si>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</si>
  <si>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</si>
  <si>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</si>
  <si>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</si>
  <si>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</si>
  <si>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</si>
  <si>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</si>
  <si>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</si>
  <si>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</si>
  <si>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</si>
  <si>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</si>
  <si>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</si>
  <si>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</si>
  <si>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</si>
  <si>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</si>
  <si>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</si>
  <si>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</si>
  <si>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</si>
  <si>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</si>
  <si>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</si>
  <si>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</si>
  <si>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</si>
  <si>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</si>
  <si>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</si>
  <si>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</si>
  <si>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</si>
  <si>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</si>
  <si>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</si>
  <si>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</si>
  <si>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</si>
  <si>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</si>
  <si>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</si>
  <si>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</si>
  <si>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</si>
  <si>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</si>
  <si>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</si>
  <si>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</si>
  <si>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</si>
  <si>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</si>
  <si>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</si>
  <si>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</si>
  <si>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</si>
  <si>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</si>
  <si>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</si>
  <si>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</si>
  <si>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</si>
  <si>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</si>
  <si>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</si>
  <si>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</si>
  <si>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</si>
  <si>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</si>
  <si>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</si>
  <si>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</si>
  <si>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</si>
  <si>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</si>
  <si>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</si>
  <si>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</si>
  <si>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</si>
  <si>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</si>
  <si>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</si>
  <si>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</si>
  <si>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</si>
  <si>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</si>
  <si>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</si>
  <si>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</si>
  <si>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</si>
  <si>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</si>
  <si>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</si>
  <si>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</si>
  <si>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</si>
  <si>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</si>
  <si>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</si>
  <si>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</si>
  <si>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</si>
  <si>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</si>
  <si>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</si>
  <si>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</si>
  <si>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</si>
  <si>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</si>
  <si>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</si>
  <si>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</si>
  <si>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</si>
  <si>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</si>
  <si>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</si>
  <si>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</si>
  <si>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</si>
  <si>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</si>
  <si>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</si>
  <si>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</si>
  <si>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</si>
  <si>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</si>
  <si>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</si>
  <si>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</si>
  <si>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</si>
  <si>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</si>
  <si>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</si>
  <si>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</si>
  <si>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</si>
  <si>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</si>
  <si>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</si>
  <si>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</si>
  <si>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</si>
  <si>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</si>
  <si>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</si>
  <si>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</si>
  <si>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</si>
  <si>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</si>
  <si>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</si>
  <si>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</si>
  <si>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</si>
  <si>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</si>
  <si>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</si>
  <si>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</si>
  <si>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</si>
  <si>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</si>
  <si>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</si>
  <si>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</si>
  <si>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</si>
  <si>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</si>
  <si>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</si>
  <si>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</si>
  <si>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</si>
  <si>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</si>
  <si>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</si>
  <si>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</si>
  <si>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</si>
  <si>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</si>
  <si>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</si>
  <si>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</si>
  <si>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</si>
  <si>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</si>
  <si>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</si>
  <si>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</si>
  <si>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</si>
  <si>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</si>
  <si>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</si>
  <si>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</si>
  <si>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</si>
  <si>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</si>
  <si>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</si>
  <si>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</si>
  <si>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</si>
  <si>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</si>
  <si>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</si>
  <si>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</si>
  <si>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</si>
  <si>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</si>
  <si>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</si>
  <si>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</si>
  <si>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</si>
  <si>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</si>
  <si>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</si>
  <si>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</si>
  <si>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</si>
  <si>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</si>
  <si>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</si>
  <si>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</si>
  <si>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</si>
  <si>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</si>
  <si>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</si>
  <si>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</si>
  <si>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</si>
  <si>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</si>
  <si>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</si>
  <si>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</si>
  <si>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</si>
  <si>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</si>
  <si>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</si>
  <si>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</si>
  <si>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</si>
  <si>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</si>
  <si>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</si>
  <si>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</si>
  <si>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</si>
  <si>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</si>
  <si>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</si>
  <si>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</si>
  <si>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</si>
  <si>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</si>
  <si>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</si>
  <si>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</si>
  <si>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</si>
  <si>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</si>
  <si>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</si>
  <si>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</si>
  <si>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</si>
  <si>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</si>
  <si>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</si>
  <si>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</si>
  <si>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</si>
  <si>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</si>
  <si>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</si>
  <si>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</si>
  <si>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</si>
  <si>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</si>
  <si>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</si>
  <si>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</si>
  <si>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</si>
  <si>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</si>
  <si>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</si>
  <si>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</si>
  <si>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</si>
  <si>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</si>
  <si>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</si>
  <si>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</si>
  <si>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</si>
  <si>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</si>
  <si>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</si>
  <si>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</si>
  <si>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</si>
  <si>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</si>
  <si>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</si>
  <si>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</si>
  <si>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</si>
  <si>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</si>
  <si>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</si>
  <si>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</si>
  <si>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</si>
  <si>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</si>
  <si>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</si>
  <si>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</si>
  <si>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</si>
  <si>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</si>
  <si>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</si>
  <si>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</si>
  <si>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</si>
  <si>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</si>
  <si>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</si>
  <si>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</si>
  <si>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</si>
  <si>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</si>
  <si>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</si>
  <si>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</si>
  <si>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</si>
  <si>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</si>
  <si>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</si>
  <si>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</si>
  <si>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</si>
  <si>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</si>
  <si>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</si>
  <si>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</si>
  <si>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</si>
  <si>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</si>
  <si>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</si>
  <si>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</si>
  <si>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</si>
  <si>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</si>
  <si>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</si>
  <si>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</si>
  <si>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</si>
  <si>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</si>
  <si>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</si>
  <si>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</si>
  <si>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</si>
  <si>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</si>
  <si>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</si>
  <si>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</si>
  <si>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</si>
  <si>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</si>
  <si>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</si>
  <si>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</si>
  <si>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</si>
  <si>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</si>
  <si>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</si>
  <si>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</si>
  <si>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</si>
  <si>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</si>
  <si>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</si>
  <si>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</si>
  <si>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</si>
  <si>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</si>
  <si>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</si>
  <si>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</si>
  <si>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</si>
  <si>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</si>
  <si>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</si>
  <si>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</si>
  <si>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</si>
  <si>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</si>
  <si>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</si>
  <si>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</si>
  <si>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</si>
  <si>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</si>
  <si>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</si>
  <si>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</si>
  <si>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</si>
  <si>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</si>
  <si>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</si>
  <si>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</si>
  <si>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</si>
  <si>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</si>
  <si>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</si>
  <si>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</si>
  <si>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</si>
  <si>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</si>
  <si>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</si>
  <si>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</si>
  <si>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</si>
  <si>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</si>
  <si>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</si>
  <si>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</si>
  <si>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</si>
  <si>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</si>
  <si>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</si>
  <si>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</si>
  <si>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</si>
  <si>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</si>
  <si>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</si>
  <si>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</si>
  <si>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</si>
  <si>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</si>
  <si>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</si>
  <si>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</si>
  <si>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</si>
  <si>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</si>
  <si>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</si>
  <si>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</si>
  <si>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</si>
  <si>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</si>
  <si>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</si>
  <si>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</si>
  <si>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</si>
  <si>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</si>
  <si>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</si>
  <si>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</si>
  <si>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</si>
  <si>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</si>
  <si>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</si>
  <si>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</si>
  <si>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</si>
  <si>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</si>
  <si>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</si>
  <si>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</si>
  <si>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</si>
  <si>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</si>
  <si>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</si>
  <si>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</si>
  <si>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</si>
  <si>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</si>
  <si>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</si>
  <si>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</si>
  <si>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</si>
  <si>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</si>
  <si>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</si>
  <si>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</si>
  <si>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</si>
  <si>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</si>
  <si>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</si>
  <si>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</si>
  <si>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</si>
  <si>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</si>
  <si>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</si>
  <si>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</si>
  <si>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</si>
  <si>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</si>
  <si>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</si>
  <si>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</si>
  <si>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</si>
  <si>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</si>
  <si>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</si>
  <si>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</si>
  <si>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</si>
  <si>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</si>
  <si>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</si>
  <si>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</si>
  <si>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</si>
  <si>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</si>
  <si>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</si>
  <si>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</si>
  <si>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</si>
  <si>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</si>
  <si>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</si>
  <si>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</si>
  <si>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</si>
  <si>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</si>
  <si>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</si>
  <si>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</si>
  <si>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</si>
  <si>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</si>
  <si>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</si>
  <si>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</si>
  <si>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</si>
  <si>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</si>
  <si>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</si>
  <si>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</si>
  <si>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</si>
  <si>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</si>
  <si>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</si>
  <si>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</si>
  <si>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</si>
  <si>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</si>
  <si>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</si>
  <si>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</si>
  <si>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</si>
  <si>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</si>
  <si>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</si>
  <si>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</si>
  <si>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</si>
  <si>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</si>
  <si>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</si>
  <si>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</si>
  <si>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</si>
  <si>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</si>
  <si>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</si>
  <si>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</si>
  <si>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</si>
  <si>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</si>
  <si>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</si>
  <si>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</si>
  <si>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</si>
  <si>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</si>
  <si>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</si>
  <si>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</si>
  <si>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</si>
  <si>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</si>
  <si>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</si>
  <si>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</si>
  <si>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</si>
  <si>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</si>
  <si>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</si>
  <si>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</si>
  <si>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</si>
  <si>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</si>
  <si>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</si>
  <si>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</si>
  <si>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</si>
  <si>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</si>
  <si>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</si>
  <si>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</si>
  <si>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</si>
  <si>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</si>
  <si>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</si>
  <si>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</si>
  <si>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</si>
  <si>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</si>
  <si>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</si>
  <si>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</si>
  <si>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</si>
  <si>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</si>
  <si>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</si>
  <si>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</si>
  <si>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</si>
  <si>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</si>
  <si>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</si>
  <si>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</si>
  <si>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</si>
  <si>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</si>
  <si>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</si>
  <si>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</si>
  <si>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</si>
  <si>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</si>
  <si>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</si>
  <si>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</si>
  <si>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</si>
  <si>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</si>
  <si>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</si>
  <si>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</si>
  <si>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</si>
  <si>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</si>
  <si>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</si>
  <si>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</si>
  <si>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</si>
  <si>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</si>
  <si>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</si>
  <si>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</si>
  <si>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</si>
  <si>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</si>
  <si>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</si>
  <si>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</si>
  <si>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</si>
  <si>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</si>
  <si>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</si>
  <si>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</si>
  <si>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</si>
  <si>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</si>
  <si>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</si>
  <si>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</si>
  <si>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</si>
  <si>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</si>
  <si>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</si>
  <si>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</si>
  <si>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</si>
  <si>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</si>
  <si>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</si>
  <si>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</si>
  <si>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</si>
  <si>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</si>
  <si>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</si>
  <si>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</si>
  <si>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</si>
  <si>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</si>
  <si>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</si>
  <si>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</si>
  <si>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</si>
  <si>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</si>
  <si>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</si>
  <si>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</si>
  <si>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</si>
  <si>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</si>
  <si>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</si>
  <si>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</si>
  <si>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</si>
  <si>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</si>
  <si>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</si>
  <si>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</si>
  <si>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</si>
  <si>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</si>
  <si>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</si>
  <si>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</si>
  <si>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</si>
  <si>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</si>
  <si>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</si>
  <si>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</si>
  <si>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</si>
  <si>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</si>
  <si>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</si>
  <si>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</si>
  <si>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</si>
  <si>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</si>
  <si>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</si>
  <si>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</si>
  <si>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</si>
  <si>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</si>
  <si>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</si>
  <si>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</si>
  <si>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</si>
  <si>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</si>
  <si>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</si>
  <si>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</si>
  <si>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</si>
  <si>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</si>
  <si>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</si>
  <si>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</si>
  <si>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</si>
  <si>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</si>
  <si>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</si>
  <si>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</si>
  <si>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</si>
  <si>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</si>
  <si>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</si>
  <si>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</si>
  <si>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</si>
  <si>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</si>
  <si>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</si>
  <si>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</si>
  <si>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</si>
  <si>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</si>
  <si>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</si>
  <si>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</si>
  <si>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</si>
  <si>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</si>
  <si>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</si>
  <si>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</si>
  <si>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</si>
  <si>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</si>
  <si>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</si>
  <si>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</si>
  <si>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</si>
  <si>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</si>
  <si>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</si>
  <si>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</si>
  <si>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</si>
  <si>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</si>
  <si>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</si>
  <si>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</si>
  <si>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</si>
  <si>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</si>
  <si>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</si>
  <si>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</si>
  <si>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</si>
  <si>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</si>
  <si>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</si>
  <si>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</si>
  <si>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</si>
  <si>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</si>
  <si>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</si>
  <si>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</si>
  <si>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</si>
  <si>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</si>
  <si>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</si>
  <si>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</si>
  <si>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</si>
  <si>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</si>
  <si>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</si>
  <si>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</si>
  <si>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</si>
  <si>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</si>
  <si>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</si>
  <si>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</si>
  <si>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</si>
  <si>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</si>
  <si>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</si>
  <si>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</si>
  <si>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</si>
  <si>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</si>
  <si>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</si>
  <si>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</si>
  <si>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</si>
  <si>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</si>
  <si>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</si>
  <si>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</si>
  <si>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</si>
  <si>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</si>
  <si>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</si>
  <si>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</si>
  <si>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</si>
  <si>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</si>
  <si>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</si>
  <si>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</si>
  <si>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</si>
  <si>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</si>
  <si>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</si>
  <si>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</si>
  <si>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</si>
  <si>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</si>
  <si>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</si>
  <si>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</si>
  <si>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</si>
  <si>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</si>
  <si>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</si>
  <si>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</si>
  <si>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</si>
  <si>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</si>
  <si>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</si>
  <si>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</si>
  <si>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</si>
  <si>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</si>
  <si>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</si>
  <si>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</si>
  <si>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</si>
  <si>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</si>
  <si>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</si>
  <si>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</si>
  <si>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</si>
  <si>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</si>
  <si>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</si>
  <si>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</si>
  <si>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</si>
  <si>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</si>
  <si>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</si>
  <si>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</si>
  <si>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</si>
  <si>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</si>
  <si>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</si>
  <si>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</si>
  <si>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</si>
  <si>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</si>
  <si>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</si>
  <si>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</si>
  <si>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</si>
  <si>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</si>
  <si>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</si>
  <si>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</si>
  <si>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</si>
  <si>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</si>
  <si>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</si>
  <si>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</si>
  <si>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</si>
  <si>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</si>
  <si>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</si>
  <si>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</si>
  <si>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</si>
  <si>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</si>
  <si>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</si>
  <si>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</si>
  <si>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</si>
  <si>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</si>
  <si>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</si>
  <si>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</si>
  <si>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</si>
  <si>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</si>
  <si>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</si>
  <si>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</si>
  <si>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</si>
  <si>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</si>
  <si>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</si>
  <si>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</si>
  <si>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</si>
  <si>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</si>
  <si>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</si>
  <si>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</si>
  <si>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</si>
  <si>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</si>
  <si>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</si>
  <si>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</si>
  <si>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</si>
  <si>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</si>
  <si>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</si>
  <si>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</si>
  <si>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</si>
  <si>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</si>
  <si>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</si>
  <si>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</si>
  <si>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</si>
  <si>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</si>
  <si>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</si>
  <si>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</si>
  <si>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</si>
  <si>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</si>
  <si>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</si>
  <si>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</si>
  <si>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</si>
  <si>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</si>
  <si>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</si>
  <si>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</si>
  <si>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</si>
  <si>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</si>
  <si>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</si>
  <si>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</si>
  <si>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</si>
  <si>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</si>
  <si>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</si>
  <si>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</si>
  <si>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</si>
  <si>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</si>
  <si>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</si>
  <si>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</si>
  <si>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</si>
  <si>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</si>
  <si>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</si>
  <si>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</si>
  <si>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</si>
  <si>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</si>
  <si>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</si>
  <si>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</si>
  <si>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</si>
  <si>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</si>
  <si>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</si>
  <si>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</si>
  <si>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</si>
  <si>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</si>
  <si>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</si>
  <si>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</si>
  <si>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</si>
  <si>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</si>
  <si>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</si>
  <si>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</si>
  <si>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</si>
  <si>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</si>
  <si>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</si>
  <si>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</si>
  <si>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</si>
  <si>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</si>
  <si>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</si>
  <si>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</si>
  <si>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</si>
  <si>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</si>
  <si>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</si>
  <si>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</si>
  <si>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</si>
  <si>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</si>
  <si>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</si>
  <si>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</si>
  <si>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</si>
  <si>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</si>
  <si>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</si>
  <si>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</si>
  <si>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</si>
  <si>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</si>
  <si>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</si>
  <si>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</si>
  <si>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</si>
  <si>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</si>
  <si>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</si>
  <si>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</si>
  <si>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</si>
  <si>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</si>
  <si>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</si>
  <si>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</si>
  <si>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</si>
  <si>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</si>
  <si>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</si>
  <si>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</si>
  <si>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</si>
  <si>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</si>
  <si>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</si>
  <si>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</si>
  <si>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</si>
  <si>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</si>
  <si>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</si>
  <si>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</si>
  <si>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</si>
  <si>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</si>
  <si>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</si>
  <si>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</si>
  <si>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</si>
  <si>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</si>
  <si>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</si>
  <si>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</si>
  <si>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</si>
  <si>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</si>
  <si>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</si>
  <si>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</si>
  <si>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</si>
  <si>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</si>
  <si>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</si>
  <si>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</si>
  <si>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</si>
  <si>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</si>
  <si>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</si>
  <si>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</si>
  <si>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</si>
  <si>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</si>
  <si>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</si>
  <si>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</si>
  <si>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</si>
  <si>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</si>
  <si>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</si>
  <si>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</si>
  <si>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</si>
  <si>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</si>
  <si>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</si>
  <si>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</si>
  <si>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</si>
  <si>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</si>
  <si>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</si>
  <si>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</si>
  <si>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</si>
  <si>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</si>
  <si>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</si>
  <si>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</si>
  <si>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</si>
  <si>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</si>
  <si>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</si>
  <si>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</si>
  <si>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</si>
  <si>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</si>
  <si>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</si>
  <si>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</si>
  <si>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</si>
  <si>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</si>
  <si>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</si>
  <si>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</si>
  <si>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</si>
  <si>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</si>
  <si>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</si>
  <si>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</si>
  <si>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</si>
  <si>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</si>
  <si>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</si>
  <si>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</si>
  <si>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</si>
  <si>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</si>
  <si>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</si>
  <si>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</si>
  <si>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</si>
  <si>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</si>
  <si>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</si>
  <si>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</si>
  <si>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</si>
  <si>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</si>
  <si>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</si>
  <si>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</si>
  <si>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</si>
  <si>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</si>
  <si>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</si>
  <si>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</si>
  <si>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</si>
  <si>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</si>
  <si>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</si>
  <si>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</si>
  <si>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</si>
  <si>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</si>
  <si>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</si>
  <si>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</si>
  <si>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</si>
  <si>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</si>
  <si>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</si>
  <si>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</si>
  <si>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</si>
  <si>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</si>
  <si>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</si>
  <si>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</si>
  <si>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</si>
  <si>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</si>
  <si>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</si>
  <si>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</si>
  <si>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</si>
  <si>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</si>
  <si>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</si>
  <si>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</si>
  <si>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</si>
  <si>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</si>
  <si>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</si>
  <si>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</si>
  <si>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</si>
  <si>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</si>
  <si>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</si>
  <si>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</si>
  <si>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</si>
  <si>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</si>
  <si>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</si>
  <si>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</si>
  <si>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</si>
  <si>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</si>
  <si>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</si>
  <si>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</si>
  <si>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</si>
  <si>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</si>
  <si>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</si>
  <si>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</si>
  <si>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</si>
  <si>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</si>
  <si>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</si>
  <si>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</si>
  <si>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</si>
  <si>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</si>
  <si>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</si>
  <si>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</si>
  <si>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</si>
  <si>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</si>
  <si>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</si>
  <si>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</si>
  <si>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</si>
  <si>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</si>
  <si>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</si>
  <si>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</si>
  <si>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</si>
  <si>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</si>
  <si>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</si>
  <si>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</si>
  <si>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</si>
  <si>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</si>
  <si>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</si>
  <si>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</si>
  <si>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</si>
  <si>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</si>
  <si>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</si>
  <si>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</si>
  <si>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</si>
  <si>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</si>
  <si>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</si>
  <si>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</si>
  <si>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</si>
  <si>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</si>
  <si>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</si>
  <si>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</si>
  <si>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</si>
  <si>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</si>
  <si>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</si>
  <si>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</si>
  <si>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</si>
  <si>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</si>
  <si>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</si>
  <si>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</si>
  <si>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</si>
  <si>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</si>
  <si>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</si>
  <si>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</si>
  <si>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</si>
  <si>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</si>
  <si>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</si>
  <si>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</si>
  <si>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</si>
  <si>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</si>
  <si>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</si>
  <si>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</si>
  <si>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</si>
  <si>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</si>
  <si>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</si>
  <si>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</si>
  <si>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</si>
  <si>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</si>
  <si>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</si>
  <si>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</si>
  <si>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</si>
  <si>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</si>
  <si>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</si>
  <si>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</si>
  <si>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</si>
  <si>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</si>
  <si>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</si>
  <si>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</si>
  <si>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</si>
  <si>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</si>
  <si>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</si>
  <si>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</si>
  <si>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</si>
  <si>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</si>
  <si>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</si>
  <si>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</si>
  <si>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</si>
  <si>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</si>
  <si>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</si>
  <si>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</si>
  <si>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</si>
  <si>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</si>
  <si>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</si>
  <si>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</si>
  <si>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</si>
  <si>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</si>
  <si>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</si>
  <si>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</si>
  <si>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</si>
  <si>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</si>
  <si>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</si>
  <si>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</si>
  <si>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</si>
  <si>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</si>
  <si>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</si>
  <si>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</si>
  <si>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</si>
  <si>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</si>
  <si>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</si>
  <si>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</si>
  <si>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</si>
  <si>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</si>
  <si>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</si>
  <si>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</si>
  <si>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</si>
  <si>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</si>
  <si>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</si>
  <si>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</si>
  <si>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</si>
  <si>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</si>
  <si>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</si>
  <si>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</si>
  <si>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</si>
  <si>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</si>
  <si>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</si>
  <si>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</si>
  <si>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</si>
  <si>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</si>
  <si>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</si>
  <si>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</si>
  <si>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</si>
  <si>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</si>
  <si>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</si>
  <si>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</si>
  <si>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</si>
  <si>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</si>
  <si>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</si>
  <si>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</si>
  <si>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</si>
  <si>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</si>
  <si>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</si>
  <si>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</si>
  <si>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</si>
  <si>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</si>
  <si>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</si>
  <si>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</si>
  <si>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</si>
  <si>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</si>
  <si>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</si>
  <si>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</si>
  <si>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</si>
  <si>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</si>
  <si>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</si>
  <si>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</si>
  <si>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</si>
  <si>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</si>
  <si>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</si>
  <si>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</si>
  <si>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</si>
  <si>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</si>
  <si>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</si>
  <si>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</si>
  <si>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</si>
  <si>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</si>
  <si>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</si>
  <si>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</si>
  <si>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</si>
  <si>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</si>
  <si>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</si>
  <si>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</si>
  <si>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</si>
  <si>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</si>
  <si>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</si>
  <si>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</si>
  <si>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</si>
  <si>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</si>
  <si>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</si>
  <si>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</si>
  <si>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</si>
  <si>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</si>
  <si>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</si>
  <si>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</si>
  <si>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</si>
  <si>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</si>
  <si>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</si>
  <si>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</si>
  <si>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</si>
  <si>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</si>
  <si>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</si>
  <si>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</si>
  <si>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</si>
  <si>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</si>
  <si>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</si>
  <si>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</si>
  <si>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</si>
  <si>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</si>
  <si>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</si>
  <si>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</si>
  <si>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</si>
  <si>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</si>
  <si>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</si>
  <si>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</si>
  <si>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</si>
  <si>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</si>
  <si>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</si>
  <si>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</si>
  <si>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</si>
  <si>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</si>
  <si>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</si>
  <si>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</si>
  <si>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</si>
  <si>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</si>
  <si>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</si>
  <si>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</si>
  <si>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</si>
  <si>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</si>
  <si>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</si>
  <si>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</si>
  <si>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</si>
  <si>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</si>
  <si>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</si>
  <si>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</si>
  <si>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</si>
  <si>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</si>
  <si>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</si>
  <si>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</si>
  <si>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</si>
  <si>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</si>
  <si>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</si>
  <si>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</si>
  <si>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</si>
  <si>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</si>
  <si>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</si>
  <si>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</si>
  <si>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</si>
  <si>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</si>
  <si>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</si>
  <si>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</si>
  <si>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</si>
  <si>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</si>
  <si>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</si>
  <si>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</si>
  <si>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</si>
  <si>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</si>
  <si>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</si>
  <si>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</si>
  <si>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</si>
  <si>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</si>
  <si>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</si>
  <si>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</si>
  <si>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</si>
  <si>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</si>
  <si>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</si>
  <si>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</si>
  <si>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</si>
  <si>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</si>
  <si>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</si>
  <si>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</si>
  <si>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</si>
  <si>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</si>
  <si>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</si>
  <si>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</si>
  <si>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</si>
  <si>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</si>
  <si>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</si>
  <si>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</si>
  <si>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</si>
  <si>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</si>
  <si>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</si>
  <si>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</si>
  <si>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</si>
  <si>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</si>
  <si>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</si>
  <si>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</si>
  <si>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</si>
  <si>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</si>
  <si>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</si>
  <si>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</si>
  <si>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</si>
  <si>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</si>
  <si>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</si>
  <si>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</si>
  <si>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</si>
  <si>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</si>
  <si>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</si>
  <si>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</si>
  <si>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</si>
  <si>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</si>
  <si>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</si>
  <si>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</si>
  <si>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</si>
  <si>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</si>
  <si>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</si>
  <si>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</si>
  <si>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</si>
  <si>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</si>
  <si>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</si>
  <si>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</si>
  <si>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</si>
  <si>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</si>
  <si>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</si>
  <si>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</si>
  <si>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</si>
  <si>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</si>
  <si>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</si>
  <si>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</si>
  <si>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</si>
  <si>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</si>
  <si>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</si>
  <si>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</si>
  <si>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</si>
  <si>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</si>
  <si>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</si>
  <si>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</si>
  <si>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</si>
  <si>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</si>
  <si>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</si>
  <si>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</si>
  <si>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</si>
  <si>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</si>
  <si>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</si>
  <si>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</si>
  <si>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</si>
  <si>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</si>
  <si>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</si>
  <si>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</si>
  <si>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</si>
  <si>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</si>
  <si>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</si>
  <si>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</si>
  <si>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</si>
  <si>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</si>
  <si>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</si>
  <si>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</si>
  <si>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</si>
  <si>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</si>
  <si>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</si>
  <si>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</si>
  <si>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</si>
  <si>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</si>
  <si>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</si>
  <si>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</si>
  <si>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</si>
  <si>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</si>
  <si>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</si>
  <si>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</si>
  <si>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</si>
  <si>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</si>
  <si>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</si>
  <si>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</si>
  <si>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</si>
  <si>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</si>
  <si>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</si>
  <si>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</si>
  <si>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</si>
  <si>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</si>
  <si>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</si>
  <si>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</si>
  <si>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</si>
  <si>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</si>
  <si>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</si>
  <si>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</si>
  <si>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</si>
  <si>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</si>
  <si>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</si>
  <si>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</si>
  <si>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</si>
  <si>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</si>
  <si>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</si>
  <si>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</si>
  <si>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</si>
  <si>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</si>
  <si>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</si>
  <si>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</si>
  <si>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</si>
  <si>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</si>
  <si>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</si>
  <si>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</si>
  <si>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</si>
  <si>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</si>
  <si>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</si>
  <si>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</si>
  <si>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</si>
  <si>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</si>
  <si>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</si>
  <si>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</si>
  <si>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</si>
  <si>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</si>
  <si>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</si>
  <si>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</si>
  <si>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</si>
  <si>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</si>
  <si>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</si>
  <si>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</si>
  <si>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</si>
  <si>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</si>
  <si>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</si>
  <si>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</si>
  <si>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</si>
  <si>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</si>
  <si>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</si>
  <si>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</si>
  <si>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</si>
  <si>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</si>
  <si>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</si>
  <si>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</si>
  <si>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</si>
  <si>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</si>
  <si>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</si>
  <si>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</si>
  <si>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</si>
  <si>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</si>
  <si>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</si>
  <si>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</si>
  <si>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</si>
  <si>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</si>
  <si>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</si>
  <si>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</si>
  <si>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</si>
  <si>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</si>
  <si>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</si>
  <si>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</si>
  <si>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</si>
  <si>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</si>
  <si>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</si>
  <si>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</si>
  <si>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</si>
  <si>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</si>
  <si>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</si>
  <si>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</si>
  <si>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</si>
  <si>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</si>
  <si>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</si>
  <si>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</si>
  <si>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</si>
  <si>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</si>
  <si>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</si>
  <si>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</si>
  <si>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</si>
  <si>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</si>
  <si>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</si>
  <si>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</si>
  <si>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</si>
  <si>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</si>
  <si>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</si>
  <si>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</si>
  <si>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</si>
  <si>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</si>
  <si>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</si>
  <si>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</si>
  <si>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</si>
  <si>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</si>
  <si>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</si>
  <si>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</si>
  <si>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</si>
  <si>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</si>
  <si>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</si>
  <si>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</si>
  <si>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</si>
  <si>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</si>
  <si>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</si>
  <si>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</si>
  <si>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</si>
  <si>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</si>
  <si>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</si>
  <si>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</si>
  <si>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</si>
  <si>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</si>
  <si>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</si>
  <si>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</si>
  <si>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</si>
  <si>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</si>
  <si>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</si>
  <si>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</si>
  <si>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</si>
  <si>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</si>
  <si>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</si>
  <si>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</si>
  <si>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</si>
  <si>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</si>
  <si>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</si>
  <si>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</si>
  <si>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</si>
  <si>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</si>
  <si>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</si>
  <si>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</si>
  <si>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</si>
  <si>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</si>
  <si>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</si>
  <si>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</si>
  <si>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</si>
  <si>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</si>
  <si>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</si>
  <si>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</si>
  <si>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</si>
  <si>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</si>
  <si>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</si>
  <si>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</si>
  <si>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</si>
  <si>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</si>
  <si>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</si>
  <si>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</si>
  <si>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</si>
  <si>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</si>
  <si>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</si>
  <si>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</si>
  <si>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</si>
  <si>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</si>
  <si>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</si>
  <si>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</si>
  <si>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</si>
  <si>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</si>
  <si>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</si>
  <si>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</si>
  <si>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</si>
  <si>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</si>
  <si>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</si>
  <si>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</si>
  <si>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</si>
  <si>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</si>
  <si>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</si>
  <si>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</si>
  <si>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</si>
  <si>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</si>
  <si>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</si>
  <si>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</si>
  <si>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</si>
  <si>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</si>
  <si>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</si>
  <si>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</si>
  <si>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</si>
  <si>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</si>
  <si>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</si>
  <si>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</si>
  <si>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</si>
  <si>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</si>
  <si>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</si>
  <si>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</si>
  <si>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</si>
  <si>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</si>
  <si>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</si>
  <si>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</si>
  <si>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</si>
  <si>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</si>
  <si>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</si>
  <si>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</si>
  <si>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</si>
  <si>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</si>
  <si>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</si>
  <si>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</si>
  <si>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</si>
  <si>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</si>
  <si>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</si>
  <si>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</si>
  <si>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</si>
  <si>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</si>
  <si>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</si>
  <si>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</si>
  <si>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</si>
  <si>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</si>
  <si>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</si>
  <si>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</si>
  <si>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</si>
  <si>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</si>
  <si>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</si>
  <si>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</si>
  <si>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</si>
  <si>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</si>
  <si>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</si>
  <si>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</si>
  <si>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</si>
  <si>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</si>
  <si>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</si>
  <si>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</si>
  <si>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</si>
  <si>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</si>
  <si>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</si>
  <si>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</si>
  <si>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</si>
  <si>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</si>
  <si>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</si>
  <si>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</si>
  <si>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</si>
  <si>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</si>
  <si>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</si>
  <si>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</si>
  <si>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</si>
  <si>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</si>
  <si>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</si>
  <si>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</si>
  <si>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</si>
  <si>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</si>
  <si>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</si>
  <si>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</si>
  <si>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</si>
  <si>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</si>
  <si>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</si>
  <si>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</si>
  <si>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</si>
  <si>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</si>
  <si>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</si>
  <si>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</si>
  <si>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</si>
  <si>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</si>
  <si>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</si>
  <si>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</si>
  <si>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</si>
  <si>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</si>
  <si>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</si>
  <si>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</si>
  <si>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</si>
  <si>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</si>
  <si>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</si>
  <si>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</si>
  <si>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</si>
  <si>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</si>
  <si>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</si>
  <si>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</si>
  <si>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</si>
  <si>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</si>
  <si>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</si>
  <si>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</si>
  <si>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</si>
  <si>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</si>
  <si>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</si>
  <si>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</si>
  <si>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</si>
  <si>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</si>
  <si>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</si>
  <si>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</si>
  <si>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</si>
  <si>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</si>
  <si>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</si>
  <si>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</si>
  <si>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</si>
  <si>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</si>
  <si>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</si>
  <si>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</si>
  <si>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</si>
  <si>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</si>
  <si>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</si>
  <si>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</si>
  <si>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</si>
  <si>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</si>
  <si>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</si>
  <si>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</si>
  <si>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</si>
  <si>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</si>
  <si>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</si>
  <si>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</si>
  <si>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</si>
  <si>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</si>
  <si>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</si>
  <si>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</si>
  <si>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</si>
  <si>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</si>
  <si>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</si>
  <si>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</si>
  <si>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</si>
  <si>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</si>
  <si>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</si>
  <si>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</si>
  <si>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</si>
  <si>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</si>
  <si>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</si>
  <si>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</si>
  <si>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</si>
  <si>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</si>
  <si>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</si>
  <si>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</si>
  <si>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</si>
  <si>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</si>
  <si>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</si>
  <si>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</si>
  <si>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</si>
  <si>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</si>
  <si>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</si>
  <si>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</si>
  <si>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</si>
  <si>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</si>
  <si>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</si>
  <si>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</si>
  <si>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</si>
  <si>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</si>
  <si>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</si>
  <si>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</si>
  <si>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</si>
  <si>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</si>
  <si>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</si>
  <si>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</si>
  <si>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</si>
  <si>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</si>
  <si>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</si>
  <si>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</si>
  <si>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</si>
  <si>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</si>
  <si>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</si>
  <si>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</si>
  <si>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</si>
  <si>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</si>
  <si>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</si>
  <si>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</si>
  <si>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</si>
  <si>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</si>
  <si>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</si>
  <si>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</si>
  <si>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</si>
  <si>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</si>
  <si>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</si>
  <si>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</si>
  <si>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</si>
  <si>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</si>
  <si>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</si>
  <si>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</si>
  <si>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</si>
  <si>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</si>
  <si>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</si>
  <si>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</si>
  <si>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</si>
  <si>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</si>
  <si>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</si>
  <si>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</si>
  <si>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</si>
  <si>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</si>
  <si>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</si>
  <si>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</si>
  <si>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</si>
  <si>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</si>
  <si>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</si>
  <si>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</si>
  <si>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</si>
  <si>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</si>
  <si>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</si>
  <si>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</si>
  <si>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</si>
  <si>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</si>
  <si>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</si>
  <si>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</si>
  <si>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</si>
  <si>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</si>
  <si>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</si>
  <si>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</si>
  <si>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</si>
  <si>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</si>
  <si>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</si>
  <si>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</si>
  <si>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</si>
  <si>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</si>
  <si>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</si>
  <si>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</si>
  <si>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</si>
  <si>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</si>
  <si>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</si>
  <si>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</si>
  <si>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</si>
  <si>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</si>
  <si>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</si>
  <si>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</si>
  <si>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</si>
  <si>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</si>
  <si>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</si>
  <si>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</si>
  <si>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</si>
  <si>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</si>
  <si>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</si>
  <si>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</si>
  <si>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</si>
  <si>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</si>
  <si>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</si>
  <si>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</si>
  <si>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</si>
  <si>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</si>
  <si>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</si>
  <si>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</si>
  <si>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</si>
  <si>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</si>
  <si>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</si>
  <si>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</si>
  <si>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</si>
  <si>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</si>
  <si>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</si>
  <si>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</si>
  <si>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</si>
  <si>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</si>
  <si>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</si>
  <si>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</si>
  <si>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</si>
  <si>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</si>
  <si>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</si>
  <si>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</si>
  <si>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</si>
  <si>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</si>
  <si>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</si>
  <si>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</si>
  <si>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</si>
  <si>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</si>
  <si>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</si>
  <si>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</si>
  <si>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</si>
  <si>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</si>
  <si>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</si>
  <si>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</si>
  <si>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</si>
  <si>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</si>
  <si>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</si>
  <si>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</si>
  <si>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</si>
  <si>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</si>
  <si>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</si>
  <si>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</si>
  <si>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</si>
  <si>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</si>
  <si>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</si>
  <si>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</si>
  <si>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</si>
  <si>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</si>
  <si>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</si>
  <si>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</si>
  <si>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</si>
  <si>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</si>
  <si>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</si>
  <si>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</si>
  <si>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</si>
  <si>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</si>
  <si>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</si>
  <si>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</si>
  <si>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</si>
  <si>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</si>
  <si>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</si>
  <si>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</si>
  <si>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</si>
  <si>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</si>
  <si>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</si>
  <si>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</si>
  <si>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</si>
  <si>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</si>
  <si>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</si>
  <si>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</si>
  <si>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</si>
  <si>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</si>
  <si>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</si>
  <si>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</si>
  <si>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</si>
  <si>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</si>
  <si>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</si>
  <si>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</si>
  <si>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</si>
  <si>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</si>
  <si>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</si>
  <si>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</si>
  <si>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</si>
  <si>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</si>
  <si>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</si>
  <si>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</si>
  <si>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</si>
  <si>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</si>
  <si>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</si>
  <si>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</si>
  <si>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</si>
  <si>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</si>
  <si>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</si>
  <si>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</si>
  <si>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</si>
  <si>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</si>
  <si>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</si>
  <si>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</si>
  <si>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</si>
  <si>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</si>
  <si>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</si>
  <si>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</si>
  <si>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</si>
  <si>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</si>
  <si>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</si>
  <si>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</si>
  <si>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</si>
  <si>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</si>
  <si>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</si>
  <si>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</si>
  <si>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</si>
  <si>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</si>
  <si>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</si>
  <si>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</si>
  <si>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</si>
  <si>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</si>
  <si>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</si>
  <si>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</si>
  <si>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</si>
  <si>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</si>
  <si>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</si>
  <si>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</si>
  <si>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</si>
  <si>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</si>
  <si>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</si>
  <si>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</si>
  <si>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</si>
  <si>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</si>
  <si>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</si>
  <si>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</si>
  <si>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</si>
  <si>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</si>
  <si>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</si>
  <si>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</si>
  <si>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</si>
  <si>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</si>
  <si>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</si>
  <si>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</si>
  <si>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</si>
  <si>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</si>
  <si>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</si>
  <si>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</si>
  <si>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</si>
  <si>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</si>
  <si>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</si>
  <si>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</si>
  <si>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</si>
  <si>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</si>
  <si>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</si>
  <si>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</si>
  <si>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</si>
  <si>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</si>
  <si>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</si>
  <si>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</si>
  <si>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</si>
  <si>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</si>
  <si>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</si>
  <si>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</si>
  <si>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</si>
  <si>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</si>
  <si>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</si>
  <si>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</si>
  <si>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</si>
  <si>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</si>
  <si>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</si>
  <si>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</si>
  <si>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</si>
  <si>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</si>
  <si>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</si>
  <si>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</si>
  <si>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</si>
  <si>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</si>
  <si>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</si>
  <si>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</si>
  <si>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</si>
  <si>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</si>
  <si>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</si>
  <si>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</si>
  <si>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</si>
  <si>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</si>
  <si>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</si>
  <si>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</si>
  <si>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</si>
  <si>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</si>
  <si>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</si>
  <si>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</si>
  <si>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</si>
  <si>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</si>
  <si>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</si>
  <si>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</si>
  <si>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</si>
  <si>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</si>
  <si>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</si>
  <si>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</si>
  <si>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</si>
  <si>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</si>
  <si>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</si>
  <si>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</si>
  <si>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</si>
  <si>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</si>
  <si>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</si>
  <si>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</si>
  <si>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</si>
  <si>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</si>
  <si>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</si>
  <si>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</si>
  <si>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</si>
  <si>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</si>
  <si>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</si>
  <si>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</si>
  <si>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</si>
  <si>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</si>
  <si>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</si>
  <si>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</si>
  <si>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</si>
  <si>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</si>
  <si>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</si>
  <si>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</si>
  <si>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</si>
  <si>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</si>
  <si>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</si>
  <si>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</si>
  <si>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</si>
  <si>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</si>
  <si>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</si>
  <si>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</si>
  <si>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</si>
  <si>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</si>
  <si>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</si>
  <si>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</si>
  <si>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</si>
  <si>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</si>
  <si>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</si>
  <si>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</si>
  <si>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</si>
  <si>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</si>
  <si>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</si>
  <si>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</si>
  <si>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</si>
  <si>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</si>
  <si>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</si>
  <si>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</si>
  <si>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</si>
  <si>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</si>
  <si>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</si>
  <si>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</si>
  <si>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</si>
  <si>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</si>
  <si>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</si>
  <si>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</si>
  <si>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</si>
  <si>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</si>
  <si>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</si>
  <si>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</si>
  <si>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</si>
  <si>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</si>
  <si>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</si>
  <si>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</si>
  <si>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</si>
  <si>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</si>
  <si>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</si>
  <si>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</si>
  <si>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</si>
  <si>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</si>
  <si>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</si>
  <si>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</si>
  <si>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</si>
  <si>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</si>
  <si>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</si>
  <si>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</si>
  <si>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</si>
  <si>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</si>
  <si>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</si>
  <si>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</si>
  <si>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</si>
  <si>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</si>
  <si>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</si>
  <si>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</si>
  <si>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</si>
  <si>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</si>
  <si>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</si>
  <si>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</si>
  <si>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</si>
  <si>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</si>
  <si>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</si>
  <si>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</si>
  <si>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</si>
  <si>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</si>
  <si>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</si>
  <si>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</si>
  <si>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</si>
  <si>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</si>
  <si>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</si>
  <si>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</si>
  <si>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</si>
  <si>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</si>
  <si>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</si>
  <si>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</si>
  <si>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</si>
  <si>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</si>
  <si>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</si>
  <si>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</si>
  <si>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</si>
  <si>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</si>
  <si>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</si>
  <si>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</si>
  <si>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</si>
  <si>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</si>
  <si>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</si>
  <si>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</si>
  <si>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</si>
  <si>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</si>
  <si>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</si>
  <si>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</si>
  <si>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</si>
  <si>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</si>
  <si>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</si>
  <si>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</si>
  <si>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</si>
  <si>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</si>
  <si>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</si>
  <si>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</si>
  <si>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</si>
  <si>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</si>
  <si>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</si>
  <si>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</si>
  <si>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</si>
  <si>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</si>
  <si>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</si>
  <si>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</si>
  <si>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</si>
  <si>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</si>
  <si>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</si>
  <si>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</si>
  <si>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</si>
  <si>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</si>
  <si>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</si>
  <si>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</si>
  <si>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</si>
  <si>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</si>
  <si>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</si>
  <si>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</si>
  <si>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</si>
  <si>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</si>
  <si>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</si>
  <si>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</si>
  <si>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</si>
  <si>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</si>
  <si>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</si>
  <si>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</si>
  <si>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</si>
  <si>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</si>
  <si>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</si>
  <si>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</si>
  <si>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</si>
  <si>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</si>
  <si>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</si>
  <si>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</si>
  <si>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</si>
  <si>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</si>
  <si>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</si>
  <si>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</si>
  <si>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</si>
  <si>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</si>
  <si>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</si>
  <si>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</si>
  <si>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</si>
  <si>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</si>
  <si>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</si>
  <si>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</si>
  <si>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</si>
  <si>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</si>
  <si>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</si>
  <si>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</si>
  <si>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</si>
  <si>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</si>
  <si>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</si>
  <si>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</si>
  <si>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</si>
  <si>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</si>
  <si>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</si>
  <si>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</si>
  <si>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</si>
  <si>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</si>
  <si>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</si>
  <si>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</si>
  <si>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</si>
  <si>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</si>
  <si>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</si>
  <si>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</si>
  <si>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</si>
  <si>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</si>
  <si>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</si>
  <si>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</si>
  <si>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</si>
  <si>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</si>
  <si>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</si>
  <si>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</si>
  <si>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</si>
  <si>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</si>
  <si>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</si>
  <si>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</si>
  <si>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</si>
  <si>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</si>
  <si>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</si>
  <si>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</si>
  <si>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</si>
  <si>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</si>
  <si>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</si>
  <si>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</si>
  <si>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</si>
  <si>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</si>
  <si>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</si>
  <si>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</si>
  <si>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</si>
  <si>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</si>
  <si>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</si>
  <si>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</si>
  <si>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</si>
  <si>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</si>
  <si>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</si>
  <si>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</si>
  <si>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</si>
  <si>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</si>
  <si>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</si>
  <si>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</si>
  <si>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</si>
  <si>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</si>
  <si>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</si>
  <si>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</si>
  <si>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</si>
  <si>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</si>
  <si>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</si>
  <si>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</si>
  <si>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</si>
  <si>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</si>
  <si>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</si>
  <si>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</si>
  <si>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</si>
  <si>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</si>
  <si>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</si>
  <si>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</si>
  <si>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</si>
  <si>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</si>
  <si>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</si>
  <si>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</si>
  <si>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</si>
  <si>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</si>
  <si>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</si>
  <si>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</si>
  <si>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</si>
  <si>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</si>
  <si>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</si>
  <si>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</si>
  <si>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</si>
  <si>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</si>
  <si>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</si>
  <si>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</si>
  <si>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</si>
  <si>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</si>
  <si>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</si>
  <si>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</si>
  <si>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</si>
  <si>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</si>
  <si>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</si>
  <si>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</si>
  <si>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</si>
  <si>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</si>
  <si>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</si>
  <si>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</si>
  <si>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</si>
  <si>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</si>
  <si>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</si>
  <si>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</si>
  <si>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</si>
  <si>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</si>
  <si>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</si>
  <si>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</si>
  <si>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</si>
  <si>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</si>
  <si>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</si>
  <si>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</si>
  <si>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</si>
  <si>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</si>
  <si>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</si>
  <si>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</si>
  <si>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</si>
  <si>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</si>
  <si>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</si>
  <si>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</si>
  <si>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</si>
  <si>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</si>
  <si>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</si>
  <si>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</si>
  <si>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</si>
  <si>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</si>
  <si>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</si>
  <si>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</si>
  <si>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</si>
  <si>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</si>
  <si>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</si>
  <si>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</si>
  <si>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</si>
  <si>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</si>
  <si>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</si>
  <si>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</si>
  <si>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</si>
  <si>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</si>
  <si>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</si>
  <si>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</si>
  <si>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</si>
  <si>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</si>
  <si>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</si>
  <si>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</si>
  <si>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</si>
  <si>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</si>
  <si>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</si>
  <si>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</si>
  <si>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</si>
  <si>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</si>
  <si>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</si>
  <si>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</si>
  <si>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</si>
  <si>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</si>
  <si>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</si>
  <si>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</si>
  <si>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</si>
  <si>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</si>
  <si>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</si>
  <si>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</si>
  <si>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</si>
  <si>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</si>
  <si>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</si>
  <si>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</si>
  <si>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</si>
  <si>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</si>
  <si>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</si>
  <si>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</si>
  <si>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</si>
  <si>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</si>
  <si>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</si>
  <si>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</si>
  <si>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</si>
  <si>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</si>
  <si>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</si>
  <si>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</si>
  <si>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</si>
  <si>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</si>
  <si>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</si>
  <si>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</si>
  <si>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</si>
  <si>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</si>
  <si>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</si>
  <si>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</si>
  <si>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</si>
  <si>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</si>
  <si>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</si>
  <si>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</si>
  <si>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</si>
  <si>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</si>
  <si>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</si>
  <si>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</si>
  <si>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</si>
  <si>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</si>
  <si>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</si>
  <si>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</si>
  <si>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</si>
  <si>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</si>
  <si>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</si>
  <si>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</si>
  <si>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</si>
  <si>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</si>
  <si>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</si>
  <si>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</si>
  <si>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</si>
  <si>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</si>
  <si>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</si>
  <si>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</si>
  <si>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</si>
  <si>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</si>
  <si>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</si>
  <si>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</si>
  <si>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</si>
  <si>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</si>
  <si>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</si>
  <si>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</si>
  <si>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</si>
  <si>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</si>
  <si>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</si>
  <si>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</si>
  <si>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</si>
  <si>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</si>
  <si>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</si>
  <si>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</si>
  <si>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</si>
  <si>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</si>
  <si>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</si>
  <si>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</si>
  <si>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</si>
  <si>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</si>
  <si>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</si>
  <si>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</si>
  <si>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</si>
  <si>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</si>
  <si>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</si>
  <si>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</si>
  <si>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</si>
  <si>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</si>
  <si>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</si>
  <si>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</si>
  <si>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</si>
  <si>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</si>
  <si>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</si>
  <si>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</si>
  <si>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</si>
  <si>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</si>
  <si>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</si>
  <si>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</si>
  <si>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</si>
  <si>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</si>
  <si>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</si>
  <si>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</si>
  <si>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</si>
  <si>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</si>
  <si>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</si>
  <si>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</si>
  <si>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</si>
  <si>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</si>
  <si>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</si>
  <si>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</si>
  <si>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</si>
  <si>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</si>
  <si>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</si>
  <si>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</si>
  <si>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</si>
  <si>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</si>
  <si>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</si>
  <si>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</si>
  <si>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</si>
  <si>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</si>
  <si>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</si>
  <si>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</si>
  <si>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</si>
  <si>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</si>
  <si>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</si>
  <si>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</si>
  <si>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</si>
  <si>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</si>
  <si>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</si>
  <si>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</si>
  <si>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</si>
  <si>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</si>
  <si>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</si>
  <si>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</si>
  <si>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</si>
  <si>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</si>
  <si>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</si>
  <si>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</si>
  <si>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</si>
  <si>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</si>
  <si>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</si>
  <si>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</si>
  <si>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</si>
  <si>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</si>
  <si>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</si>
  <si>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</si>
  <si>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</si>
  <si>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</si>
  <si>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</si>
  <si>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</si>
  <si>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</si>
  <si>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</si>
  <si>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</si>
  <si>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</si>
  <si>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</si>
  <si>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</si>
  <si>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</si>
  <si>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</si>
  <si>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</si>
  <si>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</si>
  <si>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</si>
  <si>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</si>
  <si>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</si>
  <si>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</si>
  <si>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</si>
  <si>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</si>
  <si>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</si>
  <si>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</si>
  <si>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</si>
  <si>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</si>
  <si>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</si>
  <si>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</si>
  <si>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</si>
  <si>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</si>
  <si>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</si>
  <si>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</si>
  <si>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</si>
  <si>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</si>
  <si>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</si>
  <si>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</si>
  <si>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</si>
  <si>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</si>
  <si>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</si>
  <si>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</si>
  <si>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</si>
  <si>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</si>
  <si>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</si>
  <si>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</si>
  <si>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</si>
  <si>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</si>
  <si>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</si>
  <si>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</si>
  <si>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</si>
  <si>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</si>
  <si>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</si>
  <si>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</si>
  <si>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</si>
  <si>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</si>
  <si>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</si>
  <si>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</si>
  <si>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</si>
  <si>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</si>
  <si>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</si>
  <si>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</si>
  <si>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</si>
  <si>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</si>
  <si>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</si>
  <si>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</si>
  <si>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</si>
  <si>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</si>
  <si>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</si>
  <si>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</si>
  <si>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</si>
  <si>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</si>
  <si>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</si>
  <si>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</si>
  <si>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</si>
  <si>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</si>
  <si>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</si>
  <si>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</si>
  <si>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</si>
  <si>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</si>
  <si>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</si>
  <si>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</si>
  <si>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</si>
  <si>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</si>
  <si>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</si>
  <si>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</si>
  <si>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</si>
  <si>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</si>
  <si>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</si>
  <si>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</si>
  <si>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</si>
  <si>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</si>
  <si>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</si>
  <si>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</si>
  <si>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</si>
  <si>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</si>
  <si>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</si>
  <si>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</si>
  <si>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</si>
  <si>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</si>
  <si>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</si>
  <si>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</si>
  <si>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</si>
  <si>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</si>
  <si>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</si>
  <si>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</si>
  <si>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</si>
  <si>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</si>
  <si>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</si>
  <si>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</si>
  <si>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</si>
  <si>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</si>
  <si>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</si>
  <si>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</si>
  <si>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</si>
  <si>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</si>
  <si>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</si>
  <si>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</si>
  <si>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</si>
  <si>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</si>
  <si>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</si>
  <si>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</si>
  <si>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</si>
  <si>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</si>
  <si>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</si>
  <si>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</si>
  <si>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</si>
  <si>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</si>
  <si>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</si>
  <si>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</si>
  <si>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</si>
  <si>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</si>
  <si>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</si>
  <si>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</si>
  <si>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</si>
  <si>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</si>
  <si>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</si>
  <si>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</si>
  <si>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</si>
  <si>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</si>
  <si>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</si>
  <si>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</si>
  <si>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</si>
  <si>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</si>
  <si>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</si>
  <si>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</si>
  <si>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</si>
  <si>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</si>
  <si>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</si>
  <si>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</si>
  <si>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</si>
  <si>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</si>
  <si>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</si>
  <si>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</si>
  <si>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</si>
  <si>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</si>
  <si>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</si>
  <si>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</si>
  <si>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</si>
  <si>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</si>
  <si>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</si>
  <si>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</si>
  <si>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</si>
  <si>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</si>
  <si>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</si>
  <si>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</si>
  <si>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</si>
  <si>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</si>
  <si>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</si>
  <si>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</si>
  <si>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</si>
  <si>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</si>
  <si>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</si>
  <si>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</si>
  <si>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</si>
  <si>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</si>
  <si>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</si>
  <si>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</si>
  <si>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</si>
  <si>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</si>
  <si>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</si>
  <si>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</si>
  <si>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</si>
  <si>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</si>
  <si>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</si>
  <si>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</si>
  <si>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</si>
  <si>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</si>
  <si>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</si>
  <si>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</si>
  <si>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</si>
  <si>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</si>
  <si>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</si>
  <si>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</si>
  <si>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</si>
  <si>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</si>
  <si>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</si>
  <si>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</si>
  <si>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</si>
  <si>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</si>
  <si>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</si>
  <si>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</si>
  <si>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</si>
  <si>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</si>
  <si>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</si>
  <si>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</si>
  <si>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</si>
  <si>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</si>
  <si>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</si>
  <si>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</si>
  <si>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</si>
  <si>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</si>
  <si>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</si>
  <si>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</si>
  <si>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</si>
  <si>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</si>
  <si>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</si>
  <si>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</si>
  <si>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</si>
  <si>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</si>
  <si>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</si>
  <si>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</si>
  <si>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</si>
  <si>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</si>
  <si>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</si>
  <si>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</si>
  <si>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</si>
  <si>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</si>
  <si>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</si>
  <si>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</si>
  <si>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</si>
  <si>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</si>
  <si>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</si>
  <si>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</si>
  <si>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</si>
  <si>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</si>
  <si>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</si>
  <si>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</si>
  <si>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</si>
  <si>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</si>
  <si>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</si>
  <si>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</si>
  <si>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</si>
  <si>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</si>
  <si>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</si>
  <si>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</si>
  <si>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</si>
  <si>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</si>
  <si>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</si>
  <si>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</si>
  <si>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</si>
  <si>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</si>
  <si>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</si>
  <si>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</si>
  <si>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</si>
  <si>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</si>
  <si>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</si>
  <si>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</si>
  <si>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</si>
  <si>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</si>
  <si>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</si>
  <si>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</si>
  <si>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</si>
  <si>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</si>
  <si>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</si>
  <si>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</si>
  <si>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</si>
  <si>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</si>
  <si>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</si>
  <si>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</si>
  <si>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</si>
  <si>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</si>
  <si>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</si>
  <si>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</si>
  <si>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</si>
  <si>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</si>
  <si>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</si>
  <si>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</si>
  <si>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</si>
  <si>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</si>
  <si>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</si>
  <si>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</si>
  <si>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</si>
  <si>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</si>
  <si>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</si>
  <si>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</si>
  <si>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</si>
  <si>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</si>
  <si>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</si>
  <si>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</si>
  <si>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</si>
  <si>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</si>
  <si>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</si>
  <si>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</si>
  <si>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</si>
  <si>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</si>
  <si>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</si>
  <si>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</si>
  <si>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</si>
  <si>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</si>
  <si>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</si>
  <si>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</si>
  <si>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</si>
  <si>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</si>
  <si>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</si>
  <si>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</si>
  <si>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</si>
  <si>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</si>
  <si>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</si>
  <si>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</si>
  <si>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</si>
  <si>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</si>
  <si>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</si>
  <si>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</si>
  <si>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</si>
  <si>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</si>
  <si>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</si>
  <si>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</si>
  <si>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</si>
  <si>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</si>
  <si>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</si>
  <si>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</si>
  <si>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</si>
  <si>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</si>
  <si>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</si>
  <si>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</si>
  <si>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</si>
  <si>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</si>
  <si>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</si>
  <si>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</si>
  <si>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</si>
  <si>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</si>
  <si>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</si>
  <si>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</si>
  <si>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</si>
  <si>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</si>
  <si>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</si>
  <si>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</si>
  <si>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</si>
  <si>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</si>
  <si>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</si>
  <si>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</si>
  <si>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</si>
  <si>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</si>
  <si>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</si>
  <si>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</si>
  <si>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</si>
  <si>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</si>
  <si>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</si>
  <si>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</si>
  <si>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</si>
  <si>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</si>
  <si>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</si>
  <si>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</si>
  <si>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</si>
  <si>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</si>
  <si>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</si>
  <si>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</si>
  <si>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</si>
  <si>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</si>
  <si>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</si>
  <si>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</si>
  <si>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</si>
  <si>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</si>
  <si>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</si>
  <si>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</si>
  <si>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</si>
  <si>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</si>
  <si>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</si>
  <si>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</si>
  <si>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</si>
  <si>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</si>
  <si>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</si>
  <si>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</si>
  <si>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</si>
  <si>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</si>
  <si>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</si>
  <si>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</si>
  <si>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</si>
  <si>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</si>
  <si>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</si>
  <si>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</si>
  <si>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</si>
  <si>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</si>
  <si>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</si>
  <si>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</si>
  <si>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</si>
  <si>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</si>
  <si>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</si>
  <si>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</si>
  <si>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</si>
  <si>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</si>
  <si>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</si>
  <si>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</si>
  <si>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</si>
  <si>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</si>
  <si>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</si>
  <si>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</si>
  <si>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</si>
  <si>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</si>
  <si>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</si>
  <si>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</si>
  <si>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</si>
  <si>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</si>
  <si>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</si>
  <si>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</si>
  <si>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</si>
  <si>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</si>
  <si>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</si>
  <si>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</si>
  <si>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</si>
  <si>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</si>
  <si>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</si>
  <si>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</si>
  <si>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</si>
  <si>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</si>
  <si>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</si>
  <si>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</si>
  <si>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</si>
  <si>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</si>
  <si>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</si>
  <si>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</si>
  <si>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</si>
  <si>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</si>
  <si>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</si>
  <si>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</si>
  <si>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</si>
  <si>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</si>
  <si>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</si>
  <si>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</si>
  <si>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</si>
  <si>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</si>
  <si>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</si>
  <si>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</si>
  <si>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</si>
  <si>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</si>
  <si>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</si>
  <si>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</si>
  <si>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</si>
  <si>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</si>
  <si>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</si>
  <si>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</si>
  <si>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</si>
  <si>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</si>
  <si>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</si>
  <si>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</si>
  <si>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</si>
  <si>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</si>
  <si>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</si>
  <si>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</si>
  <si>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</si>
  <si>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</si>
  <si>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</si>
  <si>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</si>
  <si>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</si>
  <si>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</si>
  <si>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</si>
  <si>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</si>
  <si>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</si>
  <si>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</si>
  <si>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</si>
  <si>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</si>
  <si>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</si>
  <si>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</si>
  <si>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</si>
  <si>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</si>
  <si>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</si>
  <si>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</si>
  <si>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</si>
  <si>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</si>
  <si>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</si>
  <si>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</si>
  <si>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</si>
  <si>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</si>
  <si>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</si>
  <si>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</si>
  <si>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</si>
  <si>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</si>
  <si>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</si>
  <si>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</si>
  <si>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</si>
  <si>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</si>
  <si>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</si>
  <si>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</si>
  <si>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</si>
  <si>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</si>
  <si>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</si>
  <si>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</si>
  <si>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</si>
  <si>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</si>
  <si>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</si>
  <si>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</si>
  <si>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</si>
  <si>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</si>
  <si>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</si>
  <si>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</si>
  <si>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</si>
  <si>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</si>
  <si>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</si>
  <si>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</si>
  <si>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</si>
  <si>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</si>
  <si>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</si>
  <si>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</si>
  <si>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</si>
  <si>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</si>
  <si>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</si>
  <si>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</si>
  <si>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</si>
  <si>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</si>
  <si>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</si>
  <si>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</si>
  <si>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</si>
  <si>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</si>
  <si>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</si>
  <si>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</si>
  <si>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</si>
  <si>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</si>
  <si>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</si>
  <si>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</si>
  <si>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</si>
  <si>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</si>
  <si>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</si>
  <si>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</si>
  <si>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</si>
  <si>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</si>
  <si>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</si>
  <si>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</si>
  <si>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</si>
  <si>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</si>
  <si>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</si>
  <si>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</si>
  <si>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</si>
  <si>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</si>
  <si>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</si>
  <si>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</si>
  <si>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</si>
  <si>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</si>
  <si>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</si>
  <si>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</si>
  <si>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</si>
  <si>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</si>
  <si>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</si>
  <si>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</si>
  <si>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</si>
  <si>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</si>
  <si>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</si>
  <si>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</si>
  <si>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</si>
  <si>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</si>
  <si>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</si>
  <si>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</si>
  <si>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</si>
  <si>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</si>
  <si>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</si>
  <si>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</si>
  <si>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</si>
  <si>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</si>
  <si>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</si>
  <si>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</si>
  <si>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</si>
  <si>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</si>
  <si>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</si>
  <si>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</si>
  <si>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</si>
  <si>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</si>
  <si>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</si>
  <si>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</si>
  <si>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</si>
  <si>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</si>
  <si>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</si>
  <si>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</si>
  <si>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</si>
  <si>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</si>
  <si>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</si>
  <si>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</si>
  <si>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</si>
  <si>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</si>
  <si>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</si>
  <si>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</si>
  <si>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</si>
  <si>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</si>
  <si>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</si>
  <si>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</si>
  <si>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</si>
  <si>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</si>
  <si>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</si>
  <si>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</si>
  <si>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</si>
  <si>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</si>
  <si>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</si>
  <si>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</si>
  <si>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</si>
  <si>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</si>
  <si>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</si>
  <si>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</si>
  <si>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</si>
  <si>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</si>
  <si>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</si>
  <si>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</si>
  <si>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</si>
  <si>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</si>
  <si>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</si>
  <si>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</si>
  <si>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</si>
  <si>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</si>
  <si>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</si>
  <si>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</si>
  <si>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</si>
  <si>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</si>
  <si>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</si>
  <si>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</si>
  <si>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</si>
  <si>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</si>
  <si>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</si>
  <si>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</si>
  <si>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</si>
  <si>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</si>
  <si>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</si>
  <si>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</si>
  <si>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</si>
  <si>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</si>
  <si>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</si>
  <si>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</si>
  <si>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</si>
  <si>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</si>
  <si>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</si>
  <si>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</si>
  <si>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</si>
  <si>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</si>
  <si>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</si>
  <si>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</si>
  <si>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</si>
  <si>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</si>
  <si>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</si>
  <si>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</si>
  <si>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</si>
  <si>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</si>
  <si>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</si>
  <si>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</si>
  <si>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</si>
  <si>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</si>
  <si>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</si>
  <si>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</si>
  <si>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</si>
  <si>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</si>
  <si>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</si>
  <si>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</si>
  <si>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</si>
  <si>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</si>
  <si>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</si>
  <si>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</si>
  <si>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</si>
  <si>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</si>
  <si>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</si>
  <si>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</si>
  <si>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</si>
  <si>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</si>
  <si>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</si>
  <si>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</si>
  <si>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</si>
  <si>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</si>
  <si>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</si>
  <si>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</si>
  <si>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</si>
  <si>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</si>
  <si>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</si>
  <si>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</si>
  <si>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</si>
  <si>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</si>
  <si>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</si>
  <si>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</si>
  <si>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</si>
  <si>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</si>
  <si>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</si>
  <si>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</si>
  <si>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</si>
  <si>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</si>
  <si>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</si>
  <si>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</si>
  <si>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</si>
  <si>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</si>
  <si>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</si>
  <si>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</si>
  <si>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</si>
  <si>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</si>
  <si>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</si>
  <si>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</si>
  <si>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</si>
  <si>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</si>
  <si>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</si>
  <si>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</si>
  <si>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</si>
  <si>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</si>
  <si>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</si>
  <si>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</si>
  <si>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</si>
  <si>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</si>
  <si>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</si>
  <si>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</si>
  <si>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</si>
  <si>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</si>
  <si>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</si>
  <si>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</si>
  <si>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</si>
  <si>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</si>
  <si>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</si>
  <si>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</si>
  <si>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</si>
  <si>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</si>
  <si>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</si>
  <si>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</si>
  <si>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</si>
  <si>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</si>
  <si>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</si>
  <si>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</si>
  <si>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</si>
  <si>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</si>
  <si>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</si>
  <si>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</si>
  <si>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</si>
  <si>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</si>
  <si>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</si>
  <si>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</si>
  <si>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</si>
  <si>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</si>
  <si>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</si>
  <si>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</si>
  <si>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</si>
  <si>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</si>
  <si>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</si>
  <si>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</si>
  <si>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</si>
  <si>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</si>
  <si>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</si>
  <si>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</si>
  <si>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</si>
  <si>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</si>
  <si>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</si>
  <si>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</si>
  <si>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</si>
  <si>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</si>
  <si>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</si>
  <si>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</si>
  <si>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</si>
  <si>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</si>
  <si>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</si>
  <si>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</si>
  <si>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</si>
  <si>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</si>
  <si>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</si>
  <si>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</si>
  <si>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</si>
  <si>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</si>
  <si>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</si>
  <si>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</si>
  <si>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</si>
  <si>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</si>
  <si>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</si>
  <si>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</si>
  <si>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</si>
  <si>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</si>
  <si>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</si>
  <si>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</si>
  <si>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</si>
  <si>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</si>
  <si>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</si>
  <si>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</si>
  <si>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</si>
  <si>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</si>
  <si>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</si>
  <si>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</si>
  <si>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</si>
  <si>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</si>
  <si>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</si>
  <si>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</si>
  <si>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</si>
  <si>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</si>
  <si>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</si>
  <si>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</si>
  <si>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</si>
  <si>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</si>
  <si>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</si>
  <si>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</si>
  <si>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</si>
  <si>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</si>
  <si>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</si>
  <si>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</si>
  <si>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</si>
  <si>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</si>
  <si>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</si>
  <si>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</si>
  <si>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</si>
  <si>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</si>
  <si>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</si>
  <si>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</si>
  <si>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</si>
  <si>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</si>
  <si>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</si>
  <si>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</si>
  <si>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</si>
  <si>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</si>
  <si>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</si>
  <si>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</si>
  <si>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</si>
  <si>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</si>
  <si>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</si>
  <si>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</si>
  <si>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</si>
  <si>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</si>
  <si>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</si>
  <si>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</si>
  <si>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</si>
  <si>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</si>
  <si>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</si>
  <si>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</si>
  <si>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</si>
  <si>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</si>
  <si>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</si>
  <si>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</si>
  <si>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</si>
  <si>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</si>
  <si>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</si>
  <si>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</si>
  <si>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</si>
  <si>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</si>
  <si>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</si>
  <si>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</si>
  <si>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</si>
  <si>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</si>
  <si>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</si>
  <si>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</si>
  <si>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</si>
  <si>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</si>
  <si>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</si>
  <si>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</si>
  <si>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</si>
  <si>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</si>
  <si>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</si>
  <si>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</si>
  <si>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</si>
  <si>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</si>
  <si>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</si>
  <si>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</si>
  <si>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</si>
  <si>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</si>
  <si>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</si>
  <si>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</si>
  <si>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</si>
  <si>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</si>
  <si>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</si>
  <si>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</si>
  <si>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</si>
  <si>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</si>
  <si>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</si>
  <si>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</si>
  <si>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</si>
  <si>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</si>
  <si>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</si>
  <si>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</si>
  <si>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</si>
  <si>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</si>
  <si>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</si>
  <si>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</si>
  <si>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</si>
  <si>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</si>
  <si>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</si>
  <si>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</si>
  <si>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</si>
  <si>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</si>
  <si>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</si>
  <si>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</si>
  <si>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</si>
  <si>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</si>
  <si>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</si>
  <si>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</si>
  <si>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</si>
  <si>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</si>
  <si>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</si>
  <si>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</si>
  <si>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</si>
  <si>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</si>
  <si>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</si>
  <si>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</si>
  <si>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</si>
  <si>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</si>
  <si>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</si>
  <si>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</si>
  <si>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</si>
  <si>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</si>
  <si>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</si>
  <si>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</si>
  <si>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</si>
  <si>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</si>
  <si>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</si>
  <si>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</si>
  <si>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</si>
  <si>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</si>
  <si>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</si>
  <si>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</si>
  <si>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</si>
  <si>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</si>
  <si>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</si>
  <si>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</si>
  <si>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</si>
  <si>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</si>
  <si>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</si>
  <si>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</si>
  <si>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</si>
  <si>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</si>
  <si>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</si>
  <si>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</si>
  <si>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</si>
  <si>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</si>
  <si>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</si>
  <si>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</si>
  <si>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</si>
  <si>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</si>
  <si>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</si>
  <si>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</si>
  <si>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</si>
  <si>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</si>
  <si>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</si>
  <si>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</si>
  <si>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</si>
  <si>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</si>
  <si>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</si>
  <si>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</si>
  <si>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</si>
  <si>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</si>
  <si>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</si>
  <si>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</si>
  <si>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</si>
  <si>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</si>
  <si>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</si>
  <si>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</si>
  <si>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</si>
  <si>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</si>
  <si>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</si>
  <si>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</si>
  <si>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</si>
  <si>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</si>
  <si>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</si>
  <si>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</si>
  <si>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</si>
  <si>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</si>
  <si>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</si>
  <si>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</si>
  <si>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</si>
  <si>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</si>
  <si>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</si>
  <si>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</si>
  <si>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</si>
  <si>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</si>
  <si>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</si>
  <si>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</si>
  <si>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</si>
  <si>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</si>
  <si>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</si>
  <si>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</si>
  <si>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</si>
  <si>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</si>
  <si>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</si>
  <si>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</si>
  <si>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</si>
  <si>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</si>
  <si>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</si>
  <si>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</si>
  <si>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</si>
  <si>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</si>
  <si>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</si>
  <si>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</si>
  <si>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</si>
  <si>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</si>
  <si>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</si>
  <si>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</si>
  <si>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</si>
  <si>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</si>
  <si>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</si>
  <si>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</si>
  <si>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</si>
  <si>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</si>
  <si>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</si>
  <si>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</si>
  <si>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</si>
  <si>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</si>
  <si>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</si>
  <si>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</si>
  <si>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</si>
  <si>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</si>
  <si>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</si>
  <si>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</si>
  <si>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</si>
  <si>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</si>
  <si>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</si>
  <si>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</si>
  <si>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</si>
  <si>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</si>
  <si>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</si>
  <si>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</si>
  <si>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</si>
  <si>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</si>
  <si>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</si>
  <si>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</si>
  <si>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</si>
  <si>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</si>
  <si>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</si>
  <si>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</si>
  <si>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</si>
  <si>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</si>
  <si>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</si>
  <si>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</si>
  <si>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</si>
  <si>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</si>
  <si>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</si>
  <si>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</si>
  <si>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</si>
  <si>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</si>
  <si>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</si>
  <si>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</si>
  <si>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</si>
  <si>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</si>
  <si>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</si>
  <si>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</si>
  <si>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</si>
  <si>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</si>
  <si>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</si>
  <si>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</si>
  <si>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</si>
  <si>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</si>
  <si>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</si>
  <si>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</si>
  <si>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</si>
  <si>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</si>
  <si>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</si>
  <si>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</si>
  <si>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</si>
  <si>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</si>
  <si>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</si>
  <si>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</si>
  <si>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</si>
  <si>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</si>
  <si>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</si>
  <si>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</si>
  <si>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</si>
  <si>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</si>
  <si>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</si>
  <si>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</si>
  <si>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</si>
  <si>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</si>
  <si>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</si>
  <si>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</si>
  <si>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</si>
  <si>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</si>
  <si>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</si>
  <si>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</si>
  <si>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</si>
  <si>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</si>
  <si>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</si>
  <si>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</si>
  <si>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</si>
  <si>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</si>
  <si>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</si>
  <si>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</si>
  <si>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</si>
  <si>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</si>
  <si>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</si>
  <si>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</si>
  <si>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</si>
  <si>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</si>
  <si>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</si>
  <si>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</si>
  <si>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</si>
  <si>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</si>
  <si>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</si>
  <si>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</si>
  <si>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</si>
  <si>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</si>
  <si>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</si>
  <si>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</si>
  <si>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</si>
  <si>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</si>
  <si>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</si>
  <si>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</si>
  <si>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</si>
  <si>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</si>
  <si>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</si>
  <si>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</si>
  <si>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</si>
  <si>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</si>
  <si>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</si>
  <si>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</si>
  <si>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</si>
  <si>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</si>
  <si>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</si>
  <si>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</si>
  <si>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</si>
  <si>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</si>
  <si>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</si>
  <si>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</si>
  <si>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</si>
  <si>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</si>
  <si>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</si>
  <si>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</si>
  <si>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</si>
  <si>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</si>
  <si>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</si>
  <si>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</si>
  <si>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</si>
  <si>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</si>
  <si>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</si>
  <si>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</si>
  <si>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</si>
  <si>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</si>
  <si>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</si>
  <si>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</si>
  <si>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</si>
  <si>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</si>
  <si>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</si>
  <si>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</si>
  <si>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</si>
  <si>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</si>
  <si>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</si>
  <si>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</si>
  <si>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</si>
  <si>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</si>
  <si>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</si>
  <si>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</si>
  <si>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</si>
  <si>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</si>
  <si>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</si>
  <si>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</si>
  <si>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</si>
  <si>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</si>
  <si>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</si>
  <si>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</si>
  <si>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</si>
  <si>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</si>
  <si>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</si>
  <si>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</si>
  <si>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</si>
  <si>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</si>
  <si>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</si>
  <si>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</si>
  <si>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</si>
  <si>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</si>
  <si>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</si>
  <si>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</si>
  <si>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</si>
  <si>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</si>
  <si>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</si>
  <si>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</si>
  <si>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</si>
  <si>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</si>
  <si>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</si>
  <si>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</si>
  <si>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</si>
  <si>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</si>
  <si>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</si>
  <si>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</si>
  <si>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</si>
  <si>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</si>
  <si>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</si>
  <si>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</si>
  <si>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</si>
  <si>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</si>
  <si>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</si>
  <si>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</si>
  <si>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</si>
  <si>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</si>
  <si>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</si>
  <si>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</si>
  <si>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</si>
  <si>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</si>
  <si>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</si>
  <si>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</si>
  <si>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</si>
  <si>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</si>
  <si>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</si>
  <si>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</si>
  <si>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</si>
  <si>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</si>
  <si>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</si>
  <si>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</si>
  <si>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</si>
  <si>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</si>
  <si>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</si>
  <si>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</si>
  <si>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</si>
  <si>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</si>
  <si>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</si>
  <si>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</si>
  <si>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</si>
  <si>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</si>
  <si>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</si>
  <si>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</si>
  <si>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</si>
  <si>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</si>
  <si>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</si>
  <si>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</si>
  <si>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</si>
  <si>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</si>
  <si>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</si>
  <si>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</si>
  <si>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</si>
  <si>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</si>
  <si>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</si>
  <si>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</si>
  <si>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</si>
  <si>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</si>
  <si>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</si>
  <si>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</si>
  <si>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</si>
  <si>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</si>
  <si>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</si>
  <si>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</si>
  <si>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</si>
  <si>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</si>
  <si>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</si>
  <si>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</si>
  <si>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</si>
  <si>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</si>
  <si>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</si>
  <si>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</si>
  <si>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</si>
  <si>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</si>
  <si>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</si>
  <si>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</si>
  <si>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</si>
  <si>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</si>
  <si>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</si>
  <si>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</si>
  <si>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</si>
  <si>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</si>
  <si>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</si>
  <si>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</si>
  <si>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</si>
  <si>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</si>
  <si>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</si>
  <si>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</si>
  <si>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</si>
  <si>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</si>
  <si>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</si>
  <si>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</si>
  <si>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</si>
  <si>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</si>
  <si>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</si>
  <si>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</si>
  <si>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</si>
  <si>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</si>
  <si>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</si>
  <si>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</si>
  <si>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</si>
  <si>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</si>
  <si>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</si>
  <si>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</si>
  <si>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</si>
  <si>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</si>
  <si>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</si>
  <si>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</si>
  <si>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</si>
  <si>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</si>
  <si>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</si>
  <si>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</si>
  <si>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</si>
  <si>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</si>
  <si>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</si>
  <si>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</si>
  <si>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</si>
  <si>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</si>
  <si>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</si>
  <si>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</si>
  <si>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</si>
  <si>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</si>
  <si>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</si>
  <si>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</si>
  <si>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</si>
  <si>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</si>
  <si>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</si>
  <si>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</si>
  <si>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</si>
  <si>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</si>
  <si>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</si>
  <si>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</si>
  <si>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</si>
  <si>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</si>
  <si>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</si>
  <si>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</si>
  <si>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</si>
  <si>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</si>
  <si>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</si>
  <si>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</si>
  <si>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</si>
  <si>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</si>
  <si>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</si>
  <si>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</si>
  <si>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</si>
  <si>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</si>
  <si>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</si>
  <si>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</si>
  <si>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</si>
  <si>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</si>
  <si>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</si>
  <si>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</si>
  <si>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</si>
  <si>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</si>
  <si>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</si>
  <si>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</si>
  <si>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</si>
  <si>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</si>
  <si>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</si>
  <si>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</si>
  <si>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</si>
  <si>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</si>
  <si>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</si>
  <si>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</si>
  <si>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</si>
  <si>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</si>
  <si>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</si>
  <si>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</si>
  <si>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</si>
  <si>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</si>
  <si>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</si>
  <si>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</si>
  <si>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</si>
  <si>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</si>
  <si>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</si>
  <si>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</si>
  <si>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</si>
  <si>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</si>
  <si>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</si>
  <si>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</si>
  <si>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</si>
  <si>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</si>
  <si>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</si>
  <si>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</si>
  <si>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</si>
  <si>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</si>
  <si>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</si>
  <si>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</si>
  <si>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</si>
  <si>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</si>
  <si>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</si>
  <si>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</si>
  <si>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</si>
  <si>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</si>
  <si>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</si>
  <si>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</si>
  <si>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</si>
  <si>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</si>
  <si>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</si>
  <si>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</si>
  <si>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</si>
  <si>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</si>
  <si>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</si>
  <si>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</si>
  <si>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</si>
  <si>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</si>
  <si>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</si>
  <si>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</si>
  <si>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</si>
  <si>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</si>
  <si>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</si>
  <si>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</si>
  <si>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</si>
  <si>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</si>
  <si>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</si>
  <si>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</si>
  <si>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</si>
  <si>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</si>
  <si>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</si>
  <si>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</si>
  <si>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</si>
  <si>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</si>
  <si>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</si>
  <si>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</si>
  <si>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</si>
  <si>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</si>
  <si>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</si>
  <si>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</si>
  <si>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</si>
  <si>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</si>
  <si>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</si>
  <si>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</si>
  <si>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</si>
  <si>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</si>
  <si>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</si>
  <si>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</si>
  <si>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</si>
  <si>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</si>
  <si>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</si>
  <si>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</si>
  <si>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</si>
  <si>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</si>
  <si>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</si>
  <si>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</si>
  <si>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</si>
  <si>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</si>
  <si>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</si>
  <si>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</si>
  <si>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</si>
  <si>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</si>
  <si>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</si>
  <si>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</si>
  <si>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</si>
  <si>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</si>
  <si>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</si>
  <si>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</si>
  <si>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</si>
  <si>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</si>
  <si>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</si>
  <si>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</si>
  <si>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</si>
  <si>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</si>
  <si>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</si>
  <si>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</si>
  <si>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</si>
  <si>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</si>
  <si>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</si>
  <si>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</si>
  <si>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</si>
  <si>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</si>
  <si>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</si>
  <si>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</si>
  <si>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</si>
  <si>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</si>
  <si>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</si>
  <si>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</si>
  <si>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</si>
  <si>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</si>
  <si>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</si>
  <si>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</si>
  <si>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</si>
  <si>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</si>
  <si>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</si>
  <si>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</si>
  <si>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</si>
  <si>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</si>
  <si>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</si>
  <si>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</si>
  <si>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</si>
  <si>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</si>
  <si>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</si>
  <si>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</si>
  <si>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</si>
  <si>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</si>
  <si>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</si>
  <si>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</si>
  <si>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</si>
  <si>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</si>
  <si>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</si>
  <si>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</si>
  <si>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</si>
  <si>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</si>
  <si>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</si>
  <si>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</si>
  <si>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</si>
  <si>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</si>
  <si>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</si>
  <si>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</si>
  <si>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</si>
  <si>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</si>
  <si>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</si>
  <si>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</si>
  <si>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</si>
  <si>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</si>
  <si>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</si>
  <si>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</si>
  <si>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</si>
  <si>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</si>
  <si>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</si>
  <si>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</si>
  <si>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</si>
  <si>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</si>
  <si>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</si>
  <si>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</si>
  <si>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</si>
  <si>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</si>
  <si>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</si>
  <si>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</si>
  <si>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</si>
  <si>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</si>
  <si>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</si>
  <si>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</si>
  <si>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</si>
  <si>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</si>
  <si>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</si>
  <si>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</si>
  <si>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</si>
  <si>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</si>
  <si>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</si>
  <si>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</si>
  <si>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</si>
  <si>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</si>
  <si>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</si>
  <si>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</si>
  <si>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</si>
  <si>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</si>
  <si>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</si>
  <si>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</si>
  <si>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</si>
  <si>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</si>
  <si>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</si>
  <si>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</si>
  <si>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</si>
  <si>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</si>
  <si>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</si>
  <si>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</si>
  <si>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</si>
  <si>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</si>
  <si>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</si>
  <si>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</si>
  <si>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</si>
  <si>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</si>
  <si>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</si>
  <si>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</si>
  <si>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</si>
  <si>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</si>
  <si>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</si>
  <si>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</si>
  <si>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</si>
  <si>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</si>
  <si>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</si>
  <si>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</si>
  <si>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</si>
  <si>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</si>
  <si>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</si>
  <si>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</si>
  <si>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</si>
  <si>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</si>
  <si>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</si>
  <si>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</si>
  <si>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</si>
  <si>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</si>
  <si>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</si>
  <si>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</si>
  <si>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</si>
  <si>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</si>
  <si>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</si>
  <si>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</si>
  <si>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</si>
  <si>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</si>
  <si>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</si>
  <si>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</si>
  <si>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</si>
  <si>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</si>
  <si>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</si>
  <si>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</si>
  <si>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</si>
  <si>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</si>
  <si>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</si>
  <si>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</si>
  <si>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</si>
  <si>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</si>
  <si>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</si>
  <si>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</si>
  <si>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</si>
  <si>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</si>
  <si>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</si>
  <si>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</si>
  <si>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</si>
  <si>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</si>
  <si>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</si>
  <si>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</si>
  <si>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</si>
  <si>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</si>
  <si>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</si>
  <si>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</si>
  <si>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</si>
  <si>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</si>
  <si>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</si>
  <si>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</si>
  <si>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</si>
  <si>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</si>
  <si>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</si>
  <si>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</si>
  <si>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</si>
  <si>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</si>
  <si>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</si>
  <si>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</si>
  <si>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</si>
  <si>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</si>
  <si>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</si>
  <si>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</si>
  <si>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</si>
  <si>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</si>
  <si>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</si>
  <si>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</si>
  <si>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</si>
  <si>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</si>
  <si>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</si>
  <si>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</si>
  <si>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</si>
  <si>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</si>
  <si>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</si>
  <si>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</si>
  <si>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</si>
  <si>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</si>
  <si>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</si>
  <si>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</si>
  <si>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</si>
  <si>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</si>
  <si>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</si>
  <si>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</si>
  <si>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</si>
  <si>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</si>
  <si>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</si>
  <si>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</si>
  <si>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</si>
  <si>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</si>
  <si>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</si>
  <si>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</si>
  <si>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</si>
  <si>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</si>
  <si>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</si>
  <si>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</si>
  <si>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</si>
  <si>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</si>
  <si>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</si>
  <si>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</si>
  <si>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</si>
  <si>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</si>
  <si>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</si>
  <si>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</si>
  <si>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</si>
  <si>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</si>
  <si>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</si>
  <si>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</si>
  <si>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</si>
  <si>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</si>
  <si>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</si>
  <si>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</si>
  <si>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</si>
  <si>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</si>
  <si>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</si>
  <si>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</si>
  <si>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</si>
  <si>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</si>
  <si>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</si>
  <si>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</si>
  <si>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</si>
  <si>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</si>
  <si>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</si>
  <si>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</si>
  <si>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</si>
  <si>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</si>
  <si>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</si>
  <si>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</si>
  <si>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</si>
  <si>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</si>
  <si>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</si>
  <si>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</si>
  <si>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</si>
  <si>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</si>
  <si>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</si>
  <si>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</si>
  <si>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</si>
  <si>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</si>
  <si>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</si>
  <si>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</si>
  <si>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</si>
  <si>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</si>
  <si>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</si>
  <si>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</si>
  <si>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</si>
  <si>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</si>
  <si>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</si>
  <si>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</si>
  <si>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</si>
  <si>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</si>
  <si>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</si>
  <si>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</si>
  <si>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</si>
  <si>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</si>
  <si>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</si>
  <si>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</si>
  <si>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</si>
  <si>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</si>
  <si>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</si>
  <si>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</si>
  <si>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</si>
  <si>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</si>
  <si>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</si>
  <si>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</si>
  <si>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</si>
  <si>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</si>
  <si>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</si>
  <si>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</si>
  <si>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</si>
  <si>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</si>
  <si>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</si>
  <si>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</si>
  <si>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</si>
  <si>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</si>
  <si>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</si>
  <si>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</si>
  <si>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</si>
  <si>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</si>
  <si>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</si>
  <si>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</si>
  <si>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</si>
  <si>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</si>
  <si>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</si>
  <si>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</si>
  <si>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</si>
  <si>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</si>
  <si>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</si>
  <si>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</si>
  <si>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</si>
  <si>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</si>
  <si>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</si>
  <si>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</si>
  <si>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</si>
  <si>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</si>
  <si>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</si>
  <si>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</si>
  <si>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</si>
  <si>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</si>
  <si>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</si>
  <si>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</si>
  <si>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</si>
  <si>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</si>
  <si>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</si>
  <si>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</si>
  <si>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</si>
  <si>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</si>
  <si>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</si>
  <si>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</si>
  <si>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</si>
  <si>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</si>
  <si>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</si>
  <si>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</si>
  <si>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</si>
  <si>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</si>
  <si>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</si>
  <si>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</si>
  <si>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</si>
  <si>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</si>
  <si>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</si>
  <si>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</si>
  <si>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</si>
  <si>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</si>
  <si>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</si>
  <si>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</si>
  <si>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</si>
  <si>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</si>
  <si>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</si>
  <si>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</si>
  <si>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</si>
  <si>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</si>
  <si>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</si>
  <si>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</si>
  <si>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</si>
  <si>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</si>
  <si>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</si>
  <si>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</si>
  <si>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</si>
  <si>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</si>
  <si>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</si>
  <si>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</si>
  <si>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</si>
  <si>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</si>
  <si>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</si>
  <si>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</si>
  <si>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</si>
  <si>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</si>
  <si>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</si>
  <si>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</si>
  <si>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</si>
  <si>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</si>
  <si>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</si>
  <si>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</si>
  <si>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</si>
  <si>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</si>
  <si>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</si>
  <si>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</si>
  <si>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</si>
  <si>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</si>
  <si>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</si>
  <si>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</si>
  <si>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</si>
  <si>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</si>
  <si>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</si>
  <si>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</si>
  <si>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</si>
  <si>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</si>
  <si>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</si>
  <si>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</si>
  <si>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</si>
  <si>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</si>
  <si>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</si>
  <si>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</si>
  <si>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</si>
  <si>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</si>
  <si>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</si>
  <si>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</si>
  <si>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</si>
  <si>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</si>
  <si>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</si>
  <si>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</si>
  <si>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</si>
  <si>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</si>
  <si>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</si>
  <si>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</si>
  <si>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</si>
  <si>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</si>
  <si>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</si>
  <si>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</si>
  <si>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</si>
  <si>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</si>
  <si>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</si>
  <si>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</si>
  <si>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</si>
  <si>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</si>
  <si>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</si>
  <si>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</si>
  <si>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</si>
  <si>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</si>
  <si>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</si>
  <si>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</si>
  <si>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</si>
  <si>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</si>
  <si>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</si>
  <si>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</si>
  <si>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</si>
  <si>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</si>
  <si>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</si>
  <si>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</si>
  <si>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</si>
  <si>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</si>
  <si>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</si>
  <si>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</si>
  <si>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</si>
  <si>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</si>
  <si>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</si>
  <si>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</si>
  <si>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</si>
  <si>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</si>
  <si>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</si>
  <si>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</si>
  <si>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</si>
  <si>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</si>
  <si>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</si>
  <si>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</si>
  <si>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</si>
  <si>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</si>
  <si>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</si>
  <si>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</si>
  <si>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</si>
  <si>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</si>
  <si>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</si>
  <si>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</si>
  <si>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</si>
  <si>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</si>
  <si>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</si>
  <si>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</si>
  <si>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</si>
  <si>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</si>
  <si>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</si>
  <si>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</si>
  <si>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</si>
  <si>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</si>
  <si>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</si>
  <si>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</si>
  <si>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</si>
  <si>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</si>
  <si>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</si>
  <si>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</si>
  <si>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</si>
  <si>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</si>
  <si>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</si>
  <si>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</si>
  <si>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</si>
  <si>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</si>
  <si>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</si>
  <si>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</si>
  <si>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</si>
  <si>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</si>
  <si>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</si>
  <si>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</si>
  <si>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</si>
  <si>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</si>
  <si>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</si>
  <si>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</si>
  <si>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</si>
  <si>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</si>
  <si>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</si>
  <si>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</si>
  <si>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</si>
  <si>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</si>
  <si>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</si>
  <si>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</si>
  <si>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</si>
  <si>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</si>
  <si>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</si>
  <si>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</si>
  <si>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</si>
  <si>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</si>
  <si>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</si>
  <si>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</si>
  <si>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</si>
  <si>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</si>
  <si>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</si>
  <si>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</si>
  <si>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</si>
  <si>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</si>
  <si>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</si>
  <si>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</si>
  <si>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</si>
  <si>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</si>
  <si>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</si>
  <si>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</si>
  <si>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</si>
  <si>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</si>
  <si>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</si>
  <si>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</si>
  <si>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</si>
  <si>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</si>
  <si>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</si>
  <si>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</si>
  <si>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</si>
  <si>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</si>
  <si>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</si>
  <si>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</si>
  <si>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</si>
  <si>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</si>
  <si>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</si>
  <si>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</si>
  <si>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</si>
  <si>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</si>
  <si>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</si>
  <si>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</si>
  <si>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</si>
  <si>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</si>
  <si>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</si>
  <si>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</si>
  <si>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</si>
  <si>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</si>
  <si>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</si>
  <si>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</si>
  <si>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</si>
  <si>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</si>
  <si>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</si>
  <si>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</si>
  <si>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</si>
  <si>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</si>
  <si>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</si>
  <si>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</si>
  <si>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</si>
  <si>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</si>
  <si>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</si>
  <si>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</si>
  <si>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</si>
  <si>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</si>
  <si>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</si>
  <si>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</si>
  <si>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</si>
  <si>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</si>
  <si>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</si>
  <si>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</si>
  <si>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</si>
  <si>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</si>
  <si>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</si>
  <si>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</si>
  <si>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</si>
  <si>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</si>
  <si>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</si>
  <si>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</si>
  <si>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</si>
  <si>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</si>
  <si>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</si>
  <si>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</si>
  <si>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</si>
  <si>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</si>
  <si>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</si>
  <si>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</si>
  <si>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</si>
  <si>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</si>
  <si>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</si>
  <si>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</si>
  <si>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</si>
  <si>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</si>
  <si>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</si>
  <si>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</si>
  <si>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</si>
  <si>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</si>
  <si>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</si>
  <si>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</si>
  <si>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</si>
  <si>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</si>
  <si>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</si>
  <si>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</si>
  <si>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</si>
  <si>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</si>
  <si>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</si>
  <si>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</si>
  <si>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</si>
  <si>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</si>
  <si>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</si>
  <si>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</si>
  <si>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</si>
  <si>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</si>
  <si>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</si>
  <si>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</si>
  <si>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</si>
  <si>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</si>
  <si>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</si>
  <si>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</si>
  <si>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</si>
  <si>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</si>
  <si>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</si>
  <si>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</si>
  <si>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</si>
  <si>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</si>
  <si>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</si>
  <si>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</si>
  <si>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</si>
  <si>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</si>
  <si>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</si>
  <si>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</si>
  <si>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</si>
  <si>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</si>
  <si>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</si>
  <si>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</si>
  <si>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</si>
  <si>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</si>
  <si>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</si>
  <si>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</si>
  <si>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</si>
  <si>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</si>
  <si>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</si>
  <si>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</si>
  <si>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</si>
  <si>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</si>
  <si>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</si>
  <si>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</si>
  <si>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</si>
  <si>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</si>
  <si>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</si>
  <si>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</si>
  <si>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</si>
  <si>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</si>
  <si>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</si>
  <si>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</si>
  <si>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</si>
  <si>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</si>
  <si>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</si>
  <si>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</si>
  <si>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</si>
  <si>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</si>
  <si>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</si>
  <si>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</si>
  <si>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</si>
  <si>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</si>
  <si>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</si>
  <si>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</si>
  <si>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</si>
  <si>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</si>
  <si>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</si>
  <si>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</si>
  <si>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</si>
  <si>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</si>
  <si>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</si>
  <si>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</si>
  <si>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</si>
  <si>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</si>
  <si>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</si>
  <si>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</si>
  <si>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</si>
  <si>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</si>
  <si>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</si>
  <si>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</si>
  <si>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</si>
  <si>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</si>
  <si>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</si>
  <si>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</si>
  <si>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</si>
  <si>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</si>
  <si>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</si>
  <si>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</si>
  <si>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</si>
  <si>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</si>
  <si>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</si>
  <si>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</si>
  <si>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</si>
  <si>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</si>
  <si>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</si>
  <si>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</si>
  <si>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</si>
  <si>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</si>
  <si>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</si>
  <si>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</si>
  <si>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</si>
  <si>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</si>
  <si>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</si>
  <si>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</si>
  <si>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</si>
  <si>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</si>
  <si>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</si>
  <si>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</si>
  <si>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</si>
  <si>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</si>
  <si>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</si>
  <si>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</si>
  <si>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</si>
  <si>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</si>
  <si>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</si>
  <si>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</si>
  <si>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</si>
  <si>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</si>
  <si>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</si>
  <si>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</si>
  <si>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</si>
  <si>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</si>
  <si>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</si>
  <si>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</si>
  <si>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</si>
  <si>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</si>
  <si>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</si>
  <si>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</si>
  <si>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</si>
  <si>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</si>
  <si>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</si>
  <si>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</si>
  <si>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</si>
  <si>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</si>
  <si>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</si>
  <si>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</si>
  <si>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</si>
  <si>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</si>
  <si>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</si>
  <si>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</si>
  <si>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</si>
  <si>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</si>
  <si>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</si>
  <si>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</si>
  <si>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</si>
  <si>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</si>
  <si>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</si>
  <si>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</si>
  <si>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</si>
  <si>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</si>
  <si>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</si>
  <si>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</si>
  <si>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</si>
  <si>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</si>
  <si>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</si>
  <si>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</si>
  <si>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</si>
  <si>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</si>
  <si>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</si>
  <si>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</si>
  <si>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</si>
  <si>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</si>
  <si>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</si>
  <si>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</si>
  <si>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</si>
  <si>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</si>
  <si>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</si>
  <si>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</si>
  <si>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</si>
  <si>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</si>
  <si>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</si>
  <si>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</si>
  <si>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</si>
  <si>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</si>
  <si>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</si>
  <si>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</si>
  <si>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</si>
  <si>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</si>
  <si>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</si>
  <si>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</si>
  <si>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</si>
  <si>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</si>
  <si>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</si>
  <si>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</si>
  <si>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</si>
  <si>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</si>
  <si>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</si>
  <si>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</si>
  <si>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</si>
  <si>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</si>
  <si>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</si>
  <si>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</si>
  <si>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</si>
  <si>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</si>
  <si>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</si>
  <si>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</si>
  <si>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</si>
  <si>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</si>
  <si>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</si>
  <si>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</si>
  <si>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</si>
  <si>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</si>
  <si>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</si>
  <si>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</si>
  <si>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</si>
  <si>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</si>
  <si>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</si>
  <si>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</si>
  <si>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</si>
  <si>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</si>
  <si>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</si>
  <si>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</si>
  <si>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</si>
  <si>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</si>
  <si>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</si>
  <si>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</si>
  <si>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</si>
  <si>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</si>
  <si>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</si>
  <si>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</si>
  <si>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</si>
  <si>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</si>
  <si>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</si>
  <si>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</si>
  <si>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</si>
  <si>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</si>
  <si>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</si>
  <si>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</si>
  <si>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</si>
  <si>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</si>
  <si>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</si>
  <si>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</si>
  <si>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</si>
  <si>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</si>
  <si>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</si>
  <si>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</si>
  <si>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</si>
  <si>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</si>
  <si>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</si>
  <si>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</si>
  <si>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</si>
  <si>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</si>
  <si>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</si>
  <si>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</si>
  <si>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</si>
  <si>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</si>
  <si>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</si>
  <si>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</si>
  <si>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</si>
  <si>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</si>
  <si>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</si>
  <si>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</si>
  <si>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</si>
  <si>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</si>
  <si>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</si>
  <si>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</si>
  <si>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</si>
  <si>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</si>
  <si>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</si>
  <si>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</si>
  <si>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</si>
  <si>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</si>
  <si>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</si>
  <si>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</si>
  <si>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</si>
  <si>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</si>
  <si>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</si>
  <si>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</si>
  <si>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</si>
  <si>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</si>
  <si>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</si>
  <si>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</si>
  <si>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</si>
  <si>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</si>
  <si>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</si>
  <si>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</si>
  <si>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</si>
  <si>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</si>
  <si>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</si>
  <si>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</si>
  <si>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</si>
  <si>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</si>
  <si>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</si>
  <si>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</si>
  <si>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</si>
  <si>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</si>
  <si>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</si>
  <si>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</si>
  <si>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</si>
  <si>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</si>
  <si>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</si>
  <si>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</si>
  <si>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</si>
  <si>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</si>
  <si>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</si>
  <si>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</si>
  <si>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</si>
  <si>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</si>
  <si>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</si>
  <si>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</si>
  <si>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</si>
  <si>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</si>
  <si>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</si>
  <si>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</si>
  <si>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</si>
  <si>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</si>
  <si>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</si>
  <si>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</si>
  <si>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</si>
  <si>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</si>
  <si>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</si>
  <si>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</si>
  <si>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</si>
  <si>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</si>
  <si>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</si>
  <si>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</si>
  <si>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</si>
  <si>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</si>
  <si>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</si>
  <si>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</si>
  <si>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</si>
  <si>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</si>
  <si>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</si>
  <si>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</si>
  <si>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</si>
  <si>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</si>
  <si>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</si>
  <si>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</si>
  <si>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</si>
  <si>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</si>
  <si>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</si>
  <si>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</si>
  <si>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</si>
  <si>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</si>
  <si>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</si>
  <si>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</si>
  <si>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</si>
  <si>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</si>
  <si>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</si>
  <si>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</si>
  <si>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</si>
  <si>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</si>
  <si>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</si>
  <si>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</si>
  <si>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</si>
  <si>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</si>
  <si>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</si>
  <si>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</si>
  <si>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</si>
  <si>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</si>
  <si>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</si>
  <si>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</si>
  <si>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</si>
  <si>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</si>
  <si>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</si>
  <si>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</si>
  <si>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</si>
  <si>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</si>
  <si>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</si>
  <si>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</si>
  <si>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</si>
  <si>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</si>
  <si>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</si>
  <si>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</si>
  <si>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</si>
  <si>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</si>
  <si>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</si>
  <si>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</si>
  <si>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</si>
  <si>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</si>
  <si>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</si>
  <si>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</si>
  <si>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</si>
  <si>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</si>
  <si>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</si>
  <si>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</si>
  <si>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</si>
  <si>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</si>
  <si>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</si>
  <si>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</si>
  <si>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</si>
  <si>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</si>
  <si>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</si>
  <si>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</si>
  <si>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</si>
  <si>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</si>
  <si>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</si>
  <si>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</si>
  <si>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</si>
  <si>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</si>
  <si>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</si>
  <si>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</si>
  <si>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</si>
  <si>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</si>
  <si>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</si>
  <si>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</si>
  <si>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</si>
  <si>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</si>
  <si>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</si>
  <si>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</si>
  <si>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</si>
  <si>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</si>
  <si>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</si>
  <si>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</si>
  <si>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</si>
  <si>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</si>
  <si>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</si>
  <si>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</si>
  <si>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</si>
  <si>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</si>
  <si>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</si>
  <si>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</si>
  <si>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</si>
  <si>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</si>
  <si>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</si>
  <si>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</si>
  <si>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</si>
  <si>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</si>
  <si>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</si>
  <si>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</si>
  <si>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</si>
  <si>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</si>
  <si>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</si>
  <si>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</si>
  <si>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</si>
  <si>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</si>
  <si>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</si>
  <si>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</si>
  <si>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</si>
  <si>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</si>
  <si>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</si>
  <si>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</si>
  <si>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</si>
  <si>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</si>
  <si>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</si>
  <si>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</si>
  <si>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</si>
  <si>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</si>
  <si>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</si>
  <si>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</si>
  <si>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</si>
  <si>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</si>
  <si>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</si>
  <si>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</si>
  <si>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</si>
  <si>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</si>
  <si>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</si>
  <si>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</si>
  <si>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</si>
  <si>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</si>
  <si>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</si>
  <si>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</si>
  <si>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</si>
  <si>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</si>
  <si>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</si>
  <si>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</si>
  <si>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</si>
  <si>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</si>
  <si>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</si>
  <si>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</si>
  <si>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</si>
  <si>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</si>
  <si>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</si>
  <si>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</si>
  <si>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</si>
  <si>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</si>
  <si>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</si>
  <si>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</si>
  <si>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</si>
  <si>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</si>
  <si>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</si>
  <si>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</si>
  <si>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</si>
  <si>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</si>
  <si>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</si>
  <si>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</si>
  <si>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</si>
  <si>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</si>
  <si>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</si>
  <si>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</si>
  <si>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</si>
  <si>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</si>
  <si>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</si>
  <si>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</si>
  <si>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</si>
  <si>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</si>
  <si>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</si>
  <si>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</si>
  <si>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</si>
  <si>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</si>
  <si>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</si>
  <si>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</si>
  <si>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</si>
  <si>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</si>
  <si>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</si>
  <si>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</si>
  <si>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</si>
  <si>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</si>
  <si>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</si>
  <si>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</si>
  <si>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</si>
  <si>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</si>
  <si>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</si>
  <si>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</si>
  <si>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</si>
  <si>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</si>
  <si>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</si>
  <si>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</si>
  <si>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</si>
  <si>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</si>
  <si>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</si>
  <si>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</si>
  <si>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</si>
  <si>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</si>
  <si>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</si>
  <si>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</si>
  <si>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</si>
  <si>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</si>
  <si>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</si>
  <si>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</si>
  <si>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</si>
  <si>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</si>
  <si>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</si>
  <si>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</si>
  <si>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</si>
  <si>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</si>
  <si>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</si>
  <si>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</si>
  <si>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</si>
  <si>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</si>
  <si>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</si>
  <si>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</si>
  <si>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</si>
  <si>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</si>
  <si>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</si>
  <si>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</si>
  <si>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</si>
  <si>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</si>
  <si>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</si>
  <si>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</si>
  <si>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</si>
  <si>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</si>
  <si>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</si>
  <si>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</si>
  <si>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</si>
  <si>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</si>
  <si>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</si>
  <si>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</si>
  <si>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</si>
  <si>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</si>
  <si>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</si>
  <si>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</si>
  <si>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</si>
  <si>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</si>
  <si>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</si>
  <si>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</si>
  <si>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</si>
  <si>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</si>
  <si>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</si>
  <si>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</si>
  <si>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</si>
  <si>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</si>
  <si>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</si>
  <si>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</si>
  <si>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</si>
  <si>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</si>
  <si>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</si>
  <si>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</si>
  <si>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</si>
  <si>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</si>
  <si>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</si>
  <si>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</si>
  <si>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</si>
  <si>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</si>
  <si>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</si>
  <si>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</si>
  <si>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</si>
  <si>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</si>
  <si>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</si>
  <si>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</si>
  <si>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</si>
  <si>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</si>
  <si>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</si>
  <si>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</si>
  <si>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</si>
  <si>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</si>
  <si>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</si>
  <si>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</si>
  <si>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</si>
  <si>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</si>
  <si>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</si>
  <si>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</si>
  <si>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</si>
  <si>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</si>
  <si>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</si>
  <si>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</si>
  <si>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</si>
  <si>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</si>
  <si>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</si>
  <si>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</si>
  <si>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</si>
  <si>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</si>
  <si>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</si>
  <si>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</si>
  <si>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</si>
  <si>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</si>
  <si>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</si>
  <si>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</si>
  <si>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</si>
  <si>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</si>
  <si>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</si>
  <si>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</si>
  <si>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</si>
  <si>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</si>
  <si>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</si>
  <si>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</si>
  <si>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</si>
  <si>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</si>
  <si>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</si>
  <si>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</si>
  <si>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</si>
  <si>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</si>
  <si>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</si>
  <si>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</si>
  <si>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</si>
  <si>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</si>
  <si>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</si>
  <si>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</si>
  <si>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</si>
  <si>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</si>
  <si>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</si>
  <si>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</si>
  <si>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</si>
  <si>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</si>
  <si>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</si>
  <si>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</si>
  <si>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</si>
  <si>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</si>
  <si>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</si>
  <si>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</si>
  <si>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</si>
  <si>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</si>
  <si>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</si>
  <si>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</si>
  <si>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</si>
  <si>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</si>
  <si>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</si>
  <si>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</si>
  <si>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</si>
  <si>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</si>
  <si>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</si>
  <si>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</si>
  <si>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</si>
  <si>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</si>
  <si>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</si>
  <si>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</si>
  <si>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</si>
  <si>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</si>
  <si>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</si>
  <si>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</si>
  <si>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</si>
  <si>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</si>
  <si>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</si>
  <si>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</si>
  <si>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</si>
  <si>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</si>
  <si>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</si>
  <si>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</si>
  <si>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</si>
  <si>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</si>
  <si>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</si>
  <si>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</si>
  <si>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</si>
  <si>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</si>
  <si>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</si>
  <si>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</si>
  <si>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</si>
  <si>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</si>
  <si>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</si>
  <si>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</si>
  <si>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</si>
  <si>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</si>
  <si>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</si>
  <si>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</si>
  <si>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</si>
  <si>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</si>
  <si>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</si>
  <si>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</si>
  <si>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</si>
  <si>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</si>
  <si>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</si>
  <si>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</si>
  <si>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</si>
  <si>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</si>
  <si>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</si>
  <si>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</si>
  <si>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</si>
  <si>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</si>
  <si>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</si>
  <si>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</si>
  <si>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</si>
  <si>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</si>
  <si>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</si>
  <si>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</si>
  <si>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</si>
  <si>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</si>
  <si>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</si>
  <si>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</si>
  <si>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</si>
  <si>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</si>
  <si>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</si>
  <si>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</si>
  <si>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</si>
  <si>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</si>
  <si>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</si>
  <si>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</si>
  <si>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</si>
  <si>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</si>
  <si>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</si>
  <si>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</si>
  <si>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</si>
  <si>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</si>
  <si>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</si>
  <si>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</si>
  <si>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</si>
  <si>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</si>
  <si>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</si>
  <si>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</si>
  <si>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</si>
  <si>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</si>
  <si>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</si>
  <si>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</si>
  <si>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</si>
  <si>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</si>
  <si>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</si>
  <si>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</si>
  <si>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</si>
  <si>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</si>
  <si>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</si>
  <si>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</si>
  <si>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</si>
  <si>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</si>
  <si>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</si>
  <si>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</si>
  <si>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</si>
  <si>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</si>
  <si>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</si>
  <si>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</si>
  <si>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</si>
  <si>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</si>
  <si>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</si>
  <si>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</si>
  <si>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</si>
  <si>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</si>
  <si>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</si>
  <si>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</si>
  <si>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</si>
  <si>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</si>
  <si>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</si>
  <si>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</si>
  <si>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</si>
  <si>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</si>
  <si>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</si>
  <si>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</si>
  <si>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</si>
  <si>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</si>
  <si>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</si>
  <si>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</si>
  <si>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</si>
  <si>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</si>
  <si>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</si>
  <si>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</si>
  <si>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</si>
  <si>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</si>
  <si>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</si>
  <si>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</si>
  <si>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</si>
  <si>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</si>
  <si>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</si>
  <si>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</si>
  <si>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</si>
  <si>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</si>
  <si>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</si>
  <si>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</si>
  <si>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</si>
  <si>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</si>
  <si>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</si>
  <si>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</si>
  <si>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</si>
  <si>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</si>
  <si>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</si>
  <si>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</si>
  <si>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</si>
  <si>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</si>
  <si>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</si>
  <si>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</si>
  <si>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</si>
  <si>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</si>
  <si>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</si>
  <si>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</si>
  <si>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</si>
  <si>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</si>
  <si>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</si>
  <si>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</si>
  <si>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</si>
  <si>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</si>
  <si>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</si>
  <si>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</si>
  <si>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</si>
  <si>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</si>
  <si>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</si>
  <si>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</si>
  <si>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</si>
  <si>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</si>
  <si>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</si>
  <si>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</si>
  <si>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</si>
  <si>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</si>
  <si>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</si>
  <si>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</si>
  <si>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</si>
  <si>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</si>
  <si>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</si>
  <si>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</si>
  <si>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</si>
  <si>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</si>
  <si>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</si>
  <si>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</si>
  <si>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</si>
  <si>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</si>
  <si>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</si>
  <si>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</si>
  <si>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</si>
  <si>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</si>
  <si>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</si>
  <si>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</si>
  <si>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</si>
  <si>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</si>
  <si>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</si>
  <si>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</si>
  <si>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</si>
  <si>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</si>
  <si>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</si>
  <si>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</si>
  <si>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</si>
  <si>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</si>
  <si>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</si>
  <si>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</si>
  <si>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</si>
  <si>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</si>
  <si>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</si>
  <si>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</si>
  <si>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</si>
  <si>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</si>
  <si>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</si>
  <si>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</si>
  <si>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</si>
  <si>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</si>
  <si>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</si>
  <si>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</si>
  <si>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</si>
  <si>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</si>
  <si>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</si>
  <si>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</si>
  <si>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</si>
  <si>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</si>
  <si>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</si>
  <si>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</si>
  <si>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</si>
  <si>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</si>
  <si>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</si>
  <si>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</si>
  <si>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</si>
  <si>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</si>
  <si>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</si>
  <si>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</si>
  <si>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</si>
  <si>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</si>
  <si>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</si>
  <si>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</si>
  <si>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</si>
  <si>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</si>
  <si>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</si>
  <si>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</si>
  <si>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</si>
  <si>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</si>
  <si>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</si>
  <si>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</si>
  <si>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</si>
  <si>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</si>
  <si>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</si>
  <si>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</si>
  <si>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</si>
  <si>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</si>
  <si>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</si>
  <si>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</si>
  <si>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</si>
  <si>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</si>
  <si>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</si>
  <si>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</si>
  <si>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</si>
  <si>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</si>
  <si>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</si>
  <si>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</si>
  <si>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</si>
  <si>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</si>
  <si>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</si>
  <si>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</si>
  <si>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</si>
  <si>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</si>
  <si>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</si>
  <si>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</si>
  <si>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</si>
  <si>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</si>
  <si>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</si>
  <si>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</si>
  <si>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</si>
  <si>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</si>
  <si>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</si>
  <si>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</si>
  <si>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</si>
  <si>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</si>
  <si>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</si>
  <si>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</si>
  <si>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</si>
  <si>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</si>
  <si>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</si>
  <si>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</si>
  <si>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</si>
  <si>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</si>
  <si>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</si>
  <si>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</si>
  <si>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</si>
  <si>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</si>
  <si>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</si>
  <si>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</si>
  <si>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</si>
  <si>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</si>
  <si>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</si>
  <si>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</si>
  <si>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</si>
  <si>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</si>
  <si>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</si>
  <si>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</si>
  <si>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</si>
  <si>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</si>
  <si>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</si>
  <si>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</si>
  <si>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</si>
  <si>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</si>
  <si>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</si>
  <si>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</si>
  <si>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</si>
  <si>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</si>
  <si>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</si>
  <si>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</si>
  <si>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</si>
  <si>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</si>
  <si>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</si>
  <si>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</si>
  <si>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</si>
  <si>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</si>
  <si>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</si>
  <si>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</si>
  <si>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</si>
  <si>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</si>
  <si>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</si>
  <si>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</si>
  <si>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</si>
  <si>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</si>
  <si>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</si>
  <si>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</si>
  <si>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</si>
  <si>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</si>
  <si>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</si>
  <si>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</si>
  <si>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</si>
  <si>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</si>
  <si>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</si>
  <si>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</si>
  <si>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</si>
  <si>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</si>
  <si>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</si>
  <si>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</si>
  <si>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</si>
  <si>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</si>
  <si>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</si>
  <si>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</si>
  <si>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</si>
  <si>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</si>
  <si>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</si>
  <si>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</si>
  <si>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</si>
  <si>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</si>
  <si>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</si>
  <si>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</si>
  <si>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</si>
  <si>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</si>
  <si>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</si>
  <si>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</si>
  <si>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</si>
  <si>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</si>
  <si>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</si>
  <si>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</si>
  <si>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</si>
  <si>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</si>
  <si>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</si>
  <si>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</si>
  <si>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</si>
  <si>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</si>
  <si>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</si>
  <si>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</si>
  <si>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</si>
  <si>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</si>
  <si>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</si>
  <si>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</si>
  <si>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</si>
  <si>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</si>
  <si>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</si>
  <si>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</si>
  <si>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</si>
  <si>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</si>
  <si>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</si>
  <si>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</si>
  <si>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</si>
  <si>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</si>
  <si>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</si>
  <si>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</si>
  <si>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</si>
  <si>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</si>
  <si>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</si>
  <si>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</si>
  <si>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</si>
  <si>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</si>
  <si>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</si>
  <si>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</si>
  <si>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</si>
  <si>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</si>
  <si>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</si>
  <si>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</si>
  <si>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</si>
  <si>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</si>
  <si>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</si>
  <si>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</si>
  <si>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</si>
  <si>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</si>
  <si>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</si>
  <si>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</si>
  <si>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</si>
  <si>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</si>
  <si>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</si>
  <si>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</si>
  <si>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</si>
  <si>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</si>
  <si>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</si>
  <si>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</si>
  <si>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</si>
  <si>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</si>
  <si>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</si>
  <si>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</si>
  <si>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</si>
  <si>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</si>
  <si>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</si>
  <si>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</si>
  <si>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</si>
  <si>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</si>
  <si>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</si>
  <si>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</si>
  <si>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</si>
  <si>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</si>
  <si>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</si>
  <si>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</si>
  <si>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</si>
  <si>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</si>
  <si>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</si>
  <si>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</si>
  <si>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</si>
  <si>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</si>
  <si>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</si>
  <si>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</si>
  <si>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</si>
  <si>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</si>
  <si>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</si>
  <si>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</si>
  <si>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</si>
  <si>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</si>
  <si>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</si>
  <si>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</si>
  <si>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</si>
  <si>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</si>
  <si>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</si>
  <si>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</si>
  <si>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</si>
  <si>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</si>
  <si>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</si>
  <si>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</si>
  <si>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</si>
  <si>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</si>
  <si>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</si>
  <si>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</si>
  <si>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</si>
  <si>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</si>
  <si>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</si>
  <si>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</si>
  <si>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</si>
  <si>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</si>
  <si>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</si>
  <si>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</si>
  <si>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</si>
  <si>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</si>
  <si>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</si>
  <si>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</si>
  <si>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</si>
  <si>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</si>
  <si>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</si>
  <si>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</si>
  <si>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</si>
  <si>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</si>
  <si>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</si>
  <si>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</si>
  <si>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</si>
  <si>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</si>
  <si>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</si>
  <si>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</si>
  <si>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</si>
  <si>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</si>
  <si>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</si>
  <si>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</si>
  <si>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</si>
  <si>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</si>
  <si>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</si>
  <si>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</si>
  <si>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</si>
  <si>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</si>
  <si>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</si>
  <si>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</si>
  <si>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</si>
  <si>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</si>
  <si>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</si>
  <si>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</si>
  <si>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</si>
  <si>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</si>
  <si>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</si>
  <si>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</si>
  <si>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</si>
  <si>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</si>
  <si>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</si>
  <si>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</si>
  <si>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</si>
  <si>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</si>
  <si>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</si>
  <si>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</si>
  <si>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</si>
  <si>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</si>
  <si>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</si>
  <si>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</si>
  <si>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</si>
  <si>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</si>
  <si>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</si>
  <si>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</si>
  <si>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</si>
  <si>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</si>
  <si>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</si>
  <si>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</si>
  <si>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</si>
  <si>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</si>
  <si>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</si>
  <si>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</si>
  <si>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</si>
  <si>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</si>
  <si>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</si>
  <si>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</si>
  <si>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</si>
  <si>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</si>
  <si>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</si>
  <si>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</si>
  <si>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</si>
  <si>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</si>
  <si>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</si>
  <si>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</si>
  <si>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</si>
  <si>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</si>
  <si>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</si>
  <si>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</si>
  <si>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</si>
  <si>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</si>
  <si>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</si>
  <si>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</si>
  <si>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</si>
  <si>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</si>
  <si>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</si>
  <si>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</si>
  <si>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</si>
  <si>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</si>
  <si>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</si>
  <si>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</si>
  <si>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</si>
  <si>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</si>
  <si>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</si>
  <si>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</si>
  <si>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</si>
  <si>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</si>
  <si>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</si>
  <si>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</si>
  <si>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</si>
  <si>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</si>
  <si>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</si>
  <si>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</si>
  <si>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</si>
  <si>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</si>
  <si>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</si>
  <si>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</si>
  <si>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</si>
  <si>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</si>
  <si>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</si>
  <si>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</si>
  <si>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</si>
  <si>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</si>
  <si>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</si>
  <si>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</si>
  <si>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</si>
  <si>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</si>
  <si>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</si>
  <si>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</si>
  <si>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</si>
  <si>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</si>
  <si>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</si>
  <si>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</si>
  <si>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</si>
  <si>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</si>
  <si>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</si>
  <si>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</si>
  <si>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</si>
  <si>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</si>
  <si>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</si>
  <si>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</si>
  <si>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</si>
  <si>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</si>
  <si>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</si>
  <si>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</si>
  <si>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</si>
  <si>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</si>
  <si>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</si>
  <si>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</si>
  <si>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</si>
  <si>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</si>
  <si>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</si>
  <si>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</si>
  <si>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</si>
  <si>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</si>
  <si>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</si>
  <si>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</si>
  <si>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</si>
  <si>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</si>
  <si>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</si>
  <si>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</si>
  <si>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</si>
  <si>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</si>
  <si>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</si>
  <si>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</si>
  <si>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</si>
  <si>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</si>
  <si>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</si>
  <si>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</si>
  <si>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</si>
  <si>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</si>
  <si>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</si>
  <si>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</si>
  <si>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</si>
  <si>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</si>
  <si>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</si>
  <si>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</si>
  <si>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</si>
  <si>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</si>
  <si>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</si>
  <si>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</si>
  <si>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</si>
  <si>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</si>
  <si>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</si>
  <si>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</si>
  <si>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</si>
  <si>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</si>
  <si>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</si>
  <si>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</si>
  <si>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</si>
  <si>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</si>
  <si>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</si>
  <si>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</si>
  <si>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</si>
  <si>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</si>
  <si>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</si>
  <si>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</si>
  <si>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</si>
  <si>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</si>
  <si>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</si>
  <si>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</si>
  <si>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</si>
  <si>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</si>
  <si>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</si>
  <si>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</si>
  <si>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</si>
  <si>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</si>
  <si>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</si>
  <si>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</si>
  <si>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</si>
  <si>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</si>
  <si>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</si>
  <si>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</si>
  <si>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</si>
  <si>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</si>
  <si>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</si>
  <si>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</si>
  <si>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</si>
  <si>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</si>
  <si>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</si>
  <si>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</si>
  <si>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</si>
  <si>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</si>
  <si>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</si>
  <si>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</si>
  <si>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</si>
  <si>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</si>
  <si>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</si>
  <si>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</si>
  <si>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</si>
  <si>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</si>
  <si>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</si>
  <si>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</si>
  <si>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</si>
  <si>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</si>
  <si>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</si>
  <si>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</si>
  <si>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</si>
  <si>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</si>
  <si>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</si>
  <si>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</si>
  <si>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</si>
  <si>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</si>
  <si>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</si>
  <si>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</si>
  <si>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</si>
  <si>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</si>
  <si>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</si>
  <si>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</si>
  <si>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</si>
  <si>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</si>
  <si>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</si>
  <si>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</si>
  <si>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</si>
  <si>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</si>
  <si>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</si>
  <si>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</si>
  <si>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</si>
  <si>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</si>
  <si>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</si>
  <si>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</si>
  <si>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</si>
  <si>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</si>
  <si>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</si>
  <si>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</si>
  <si>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</si>
  <si>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</si>
  <si>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</si>
  <si>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</si>
  <si>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</si>
  <si>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</si>
  <si>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</si>
  <si>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</si>
  <si>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</si>
  <si>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</si>
  <si>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</si>
  <si>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</si>
  <si>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</si>
  <si>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</si>
  <si>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</si>
  <si>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</si>
  <si>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</si>
  <si>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</si>
  <si>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</si>
  <si>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</si>
  <si>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</si>
  <si>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</si>
  <si>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</si>
  <si>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</si>
  <si>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</si>
  <si>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</si>
  <si>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</si>
  <si>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</si>
  <si>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</si>
  <si>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</si>
  <si>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</si>
  <si>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</si>
  <si>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</si>
  <si>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</si>
  <si>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</si>
  <si>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</si>
  <si>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</si>
  <si>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</si>
  <si>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</si>
  <si>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</si>
  <si>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</si>
  <si>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</si>
  <si>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</si>
  <si>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</si>
  <si>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</si>
  <si>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</si>
  <si>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</si>
  <si>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</si>
  <si>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</si>
  <si>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</si>
  <si>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</si>
  <si>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</si>
  <si>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</si>
  <si>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</si>
  <si>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</si>
  <si>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</si>
  <si>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</si>
  <si>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</si>
  <si>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</si>
  <si>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</si>
  <si>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</si>
  <si>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</si>
  <si>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</si>
  <si>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</si>
  <si>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</si>
  <si>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</si>
  <si>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</si>
  <si>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</si>
  <si>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</si>
  <si>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</si>
  <si>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</si>
  <si>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</si>
  <si>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</si>
  <si>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</si>
  <si>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</si>
  <si>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</si>
  <si>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</si>
  <si>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</si>
  <si>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</si>
  <si>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</si>
  <si>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</si>
  <si>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</si>
  <si>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</si>
  <si>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</si>
  <si>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</si>
  <si>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</si>
  <si>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</si>
  <si>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</si>
  <si>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</si>
  <si>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</si>
  <si>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</si>
  <si>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</si>
  <si>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</si>
  <si>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</si>
  <si>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</si>
  <si>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</si>
  <si>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</si>
  <si>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</si>
  <si>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</si>
  <si>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</si>
  <si>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</si>
  <si>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</si>
  <si>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</si>
  <si>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</si>
  <si>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</si>
  <si>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</si>
  <si>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</si>
  <si>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</si>
  <si>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</si>
  <si>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</si>
  <si>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</si>
  <si>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</si>
  <si>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</si>
  <si>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</si>
  <si>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</si>
  <si>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</si>
  <si>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</si>
  <si>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</si>
  <si>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</si>
  <si>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</si>
  <si>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</si>
  <si>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</si>
  <si>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</si>
  <si>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</si>
  <si>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</si>
  <si>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</si>
  <si>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</si>
  <si>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</si>
  <si>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</si>
  <si>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</si>
  <si>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</si>
  <si>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</si>
  <si>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</si>
  <si>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</si>
  <si>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</si>
  <si>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</si>
  <si>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</si>
  <si>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</si>
  <si>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</si>
  <si>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</si>
  <si>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</si>
  <si>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</si>
  <si>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</si>
  <si>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</si>
  <si>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</si>
  <si>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</si>
  <si>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</si>
  <si>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</si>
  <si>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</si>
  <si>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</si>
  <si>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</si>
  <si>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</si>
  <si>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</si>
  <si>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</si>
  <si>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</si>
  <si>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</si>
  <si>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</si>
  <si>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</si>
  <si>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</si>
  <si>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</si>
  <si>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</si>
  <si>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</si>
  <si>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</si>
  <si>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</si>
  <si>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</si>
  <si>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</si>
  <si>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</si>
  <si>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</si>
  <si>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</si>
  <si>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</si>
  <si>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</si>
  <si>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</si>
  <si>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</si>
  <si>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</si>
  <si>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</si>
  <si>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</si>
  <si>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</si>
  <si>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</si>
  <si>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</si>
  <si>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</si>
  <si>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</si>
  <si>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</si>
  <si>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</si>
  <si>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</si>
  <si>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</si>
  <si>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</si>
  <si>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</si>
  <si>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</si>
  <si>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</si>
  <si>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</si>
  <si>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</si>
  <si>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</si>
  <si>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</si>
  <si>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</si>
  <si>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</si>
  <si>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</si>
  <si>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</si>
  <si>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</si>
  <si>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</si>
  <si>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</si>
  <si>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</si>
  <si>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</si>
  <si>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</si>
  <si>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</si>
  <si>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</si>
  <si>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</si>
  <si>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</si>
  <si>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</si>
  <si>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</si>
  <si>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</si>
  <si>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</si>
  <si>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</si>
  <si>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</si>
  <si>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</si>
  <si>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</si>
  <si>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</si>
  <si>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</si>
  <si>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</si>
  <si>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</si>
  <si>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</si>
  <si>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</si>
  <si>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</si>
  <si>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</si>
  <si>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</si>
  <si>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</si>
  <si>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</si>
  <si>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</si>
  <si>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</si>
  <si>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</si>
  <si>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</si>
  <si>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</si>
  <si>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</si>
  <si>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</si>
  <si>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</si>
  <si>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</si>
  <si>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</si>
  <si>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</si>
  <si>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</si>
  <si>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</si>
  <si>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</si>
  <si>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</si>
  <si>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</si>
  <si>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</si>
  <si>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</si>
  <si>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</si>
  <si>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</si>
  <si>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</si>
  <si>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</si>
  <si>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</si>
  <si>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</si>
  <si>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</si>
  <si>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</si>
  <si>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</si>
  <si>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</si>
  <si>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</si>
  <si>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</si>
  <si>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</si>
  <si>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</si>
  <si>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</si>
  <si>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</si>
  <si>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</si>
  <si>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</si>
  <si>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</si>
  <si>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</si>
  <si>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</si>
  <si>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</si>
  <si>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</si>
  <si>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</si>
  <si>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</si>
  <si>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</si>
  <si>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</si>
  <si>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</si>
  <si>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</si>
  <si>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</si>
  <si>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</si>
  <si>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</si>
  <si>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</si>
  <si>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</si>
  <si>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</si>
  <si>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</si>
  <si>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</si>
  <si>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</si>
  <si>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</si>
  <si>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</si>
  <si>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</si>
  <si>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</si>
  <si>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</si>
  <si>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</si>
  <si>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</si>
  <si>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</si>
  <si>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</si>
  <si>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</si>
  <si>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</si>
  <si>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</si>
  <si>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</si>
  <si>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</si>
  <si>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</si>
  <si>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</si>
  <si>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</si>
  <si>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</si>
  <si>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</si>
  <si>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</si>
  <si>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</si>
  <si>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</si>
  <si>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</si>
  <si>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</si>
  <si>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</si>
  <si>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</si>
  <si>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</si>
  <si>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</si>
  <si>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</si>
  <si>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</si>
  <si>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</si>
  <si>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</si>
  <si>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</si>
  <si>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</si>
  <si>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</si>
  <si>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</si>
  <si>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</si>
  <si>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</si>
  <si>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</si>
  <si>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</si>
  <si>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</si>
  <si>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</si>
  <si>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</si>
  <si>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</si>
  <si>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</si>
  <si>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</si>
  <si>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</si>
  <si>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</si>
  <si>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</si>
  <si>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</si>
  <si>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</si>
  <si>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</si>
  <si>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</si>
  <si>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</si>
  <si>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</si>
  <si>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</si>
  <si>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</si>
  <si>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</si>
  <si>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</si>
  <si>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</si>
  <si>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</si>
  <si>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</si>
  <si>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</si>
  <si>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</si>
  <si>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</si>
  <si>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</si>
  <si>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</si>
  <si>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</si>
  <si>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</si>
  <si>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</si>
  <si>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</si>
  <si>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</si>
  <si>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</si>
  <si>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</si>
  <si>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</si>
  <si>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</si>
  <si>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</si>
  <si>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</si>
  <si>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</si>
  <si>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</si>
  <si>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</si>
  <si>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</si>
  <si>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</si>
  <si>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</si>
  <si>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</si>
  <si>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</si>
  <si>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</si>
  <si>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</si>
  <si>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</si>
  <si>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</si>
  <si>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</si>
  <si>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</si>
  <si>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</si>
  <si>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</si>
  <si>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</si>
  <si>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</si>
  <si>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</si>
  <si>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</si>
  <si>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</si>
  <si>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</si>
  <si>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</si>
  <si>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</si>
  <si>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</si>
  <si>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</si>
  <si>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</si>
  <si>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</si>
  <si>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</si>
  <si>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</si>
  <si>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</si>
  <si>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</si>
  <si>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</si>
  <si>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</si>
  <si>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</si>
  <si>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</si>
  <si>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</si>
  <si>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</si>
  <si>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</si>
  <si>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</si>
  <si>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</si>
  <si>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</si>
  <si>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</si>
  <si>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</si>
  <si>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</si>
  <si>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</si>
  <si>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</si>
  <si>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</si>
  <si>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</si>
  <si>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</si>
  <si>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</si>
  <si>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</si>
  <si>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</si>
  <si>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</si>
  <si>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</si>
  <si>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</si>
  <si>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</si>
  <si>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</si>
  <si>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</si>
  <si>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</si>
  <si>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</si>
  <si>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</si>
  <si>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</si>
  <si>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</si>
  <si>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</si>
  <si>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</si>
  <si>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</si>
  <si>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</si>
  <si>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</si>
  <si>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</si>
  <si>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</si>
  <si>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</si>
  <si>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</si>
  <si>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</si>
  <si>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</si>
  <si>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</si>
  <si>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</si>
  <si>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</si>
  <si>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</si>
  <si>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</si>
  <si>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</si>
  <si>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</si>
  <si>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</si>
  <si>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</si>
  <si>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</si>
  <si>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</si>
  <si>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</si>
  <si>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</si>
  <si>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</si>
  <si>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</si>
  <si>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</si>
  <si>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</si>
  <si>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</si>
  <si>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</si>
  <si>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</si>
  <si>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</si>
  <si>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</si>
  <si>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</si>
  <si>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</si>
  <si>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</si>
  <si>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</si>
  <si>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</si>
  <si>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</si>
  <si>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</si>
  <si>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</si>
  <si>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</si>
  <si>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</si>
  <si>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</si>
  <si>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</si>
  <si>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</si>
  <si>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</si>
  <si>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</si>
  <si>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</si>
  <si>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</si>
  <si>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</si>
  <si>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</si>
  <si>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</si>
  <si>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</si>
  <si>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</si>
  <si>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</si>
  <si>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</si>
  <si>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</si>
  <si>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</si>
  <si>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</si>
  <si>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</si>
  <si>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</si>
  <si>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</si>
  <si>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</si>
  <si>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</si>
  <si>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</si>
  <si>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</si>
  <si>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</si>
  <si>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</si>
  <si>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</si>
  <si>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</si>
  <si>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</si>
  <si>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</si>
  <si>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</si>
  <si>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</si>
  <si>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</si>
  <si>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</si>
  <si>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</si>
  <si>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</si>
  <si>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</si>
  <si>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</si>
  <si>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</si>
  <si>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</si>
  <si>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</si>
  <si>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</si>
  <si>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</si>
  <si>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</si>
  <si>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</si>
  <si>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</si>
  <si>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</si>
  <si>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</si>
  <si>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</si>
  <si>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</si>
  <si>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</si>
  <si>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</si>
  <si>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</si>
  <si>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</si>
  <si>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</si>
  <si>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</si>
  <si>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</si>
  <si>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</si>
  <si>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</si>
  <si>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</si>
  <si>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</si>
  <si>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</si>
  <si>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</si>
  <si>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</si>
  <si>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</si>
  <si>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</si>
  <si>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</si>
  <si>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</si>
  <si>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</si>
  <si>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</si>
  <si>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</si>
  <si>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</si>
  <si>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</si>
  <si>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</si>
  <si>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</si>
  <si>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</si>
  <si>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</si>
  <si>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</si>
  <si>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</si>
  <si>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</si>
  <si>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</si>
  <si>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</si>
  <si>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</si>
  <si>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</si>
  <si>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</si>
  <si>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</si>
  <si>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</si>
  <si>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</si>
  <si>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</si>
  <si>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</si>
  <si>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</si>
  <si>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</si>
  <si>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</si>
  <si>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</si>
  <si>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</si>
  <si>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</si>
  <si>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</si>
  <si>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</si>
  <si>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</si>
  <si>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</si>
  <si>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</si>
  <si>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</si>
  <si>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</si>
  <si>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</si>
  <si>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</si>
  <si>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</si>
  <si>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</si>
  <si>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</si>
  <si>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</si>
  <si>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</si>
  <si>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</si>
  <si>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</si>
  <si>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</si>
  <si>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</si>
  <si>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</si>
  <si>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</si>
  <si>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</si>
  <si>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</si>
  <si>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</si>
  <si>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</si>
  <si>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</si>
  <si>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</si>
  <si>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</si>
  <si>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</si>
  <si>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</si>
  <si>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</si>
  <si>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</si>
  <si>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</si>
  <si>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</si>
  <si>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</si>
  <si>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</si>
  <si>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</si>
  <si>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</si>
  <si>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</si>
  <si>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</si>
  <si>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</si>
  <si>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</si>
  <si>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</si>
  <si>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</si>
  <si>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</si>
  <si>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</si>
  <si>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</si>
  <si>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</si>
  <si>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</si>
  <si>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</si>
  <si>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</si>
  <si>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</si>
  <si>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</si>
  <si>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</si>
  <si>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</si>
  <si>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</si>
  <si>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</si>
  <si>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</si>
  <si>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</si>
  <si>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</si>
  <si>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</si>
  <si>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</si>
  <si>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</si>
  <si>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</si>
  <si>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</si>
  <si>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</si>
  <si>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</si>
  <si>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</si>
  <si>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</si>
  <si>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</si>
  <si>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</si>
  <si>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</si>
  <si>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</si>
  <si>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</si>
  <si>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</si>
  <si>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</si>
  <si>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</si>
  <si>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</si>
  <si>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</si>
  <si>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</si>
  <si>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</si>
  <si>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</si>
  <si>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</si>
  <si>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</si>
  <si>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</si>
  <si>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</si>
  <si>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</si>
  <si>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</si>
  <si>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</si>
  <si>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</si>
  <si>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</si>
  <si>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</si>
  <si>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</si>
  <si>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</si>
  <si>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</si>
  <si>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</si>
  <si>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</si>
  <si>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</si>
  <si>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</si>
  <si>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</si>
  <si>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</si>
  <si>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</si>
  <si>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</si>
  <si>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</si>
  <si>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</si>
  <si>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</si>
  <si>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</si>
  <si>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</si>
  <si>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</si>
  <si>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</si>
  <si>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</si>
  <si>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</si>
  <si>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</si>
  <si>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</si>
  <si>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</si>
  <si>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</si>
  <si>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</si>
  <si>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</si>
  <si>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</si>
  <si>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</si>
  <si>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</si>
  <si>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</si>
  <si>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</si>
  <si>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</si>
  <si>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</si>
  <si>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</si>
  <si>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</si>
  <si>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</si>
  <si>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</si>
  <si>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</si>
  <si>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</si>
  <si>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</si>
  <si>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</si>
  <si>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</si>
  <si>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</si>
  <si>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</si>
  <si>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</si>
  <si>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</si>
  <si>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</si>
  <si>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</si>
  <si>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</si>
  <si>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</si>
  <si>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</si>
  <si>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</si>
  <si>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</si>
  <si>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</si>
  <si>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</si>
  <si>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</si>
  <si>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</si>
  <si>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</si>
  <si>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</si>
  <si>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</si>
  <si>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</si>
  <si>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</si>
  <si>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</si>
  <si>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</si>
  <si>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</si>
  <si>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</si>
  <si>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</si>
  <si>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</si>
  <si>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</si>
  <si>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</si>
  <si>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</si>
  <si>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</si>
  <si>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</si>
  <si>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</si>
  <si>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</si>
  <si>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</si>
  <si>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</si>
  <si>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</si>
  <si>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</si>
  <si>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</si>
  <si>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</si>
  <si>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</si>
  <si>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</si>
  <si>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</si>
  <si>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</si>
  <si>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</si>
  <si>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</si>
  <si>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</si>
  <si>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</si>
  <si>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</si>
  <si>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</si>
  <si>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</si>
  <si>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</si>
  <si>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</si>
  <si>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</si>
  <si>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</si>
  <si>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</si>
  <si>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</si>
  <si>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</si>
  <si>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</si>
  <si>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</si>
  <si>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</si>
  <si>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</si>
  <si>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</si>
  <si>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</si>
  <si>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</si>
  <si>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</si>
  <si>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</si>
  <si>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</si>
  <si>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</si>
  <si>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</si>
  <si>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</si>
  <si>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</si>
  <si>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</si>
  <si>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</si>
  <si>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</si>
  <si>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</si>
  <si>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</si>
  <si>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</si>
  <si>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</si>
  <si>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</si>
  <si>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</si>
  <si>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</si>
  <si>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</si>
  <si>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</si>
  <si>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</si>
  <si>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</si>
  <si>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</si>
  <si>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</si>
  <si>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</si>
  <si>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</si>
  <si>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</si>
  <si>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</si>
  <si>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</si>
  <si>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</si>
  <si>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</si>
  <si>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</si>
  <si>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</si>
  <si>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</si>
  <si>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</si>
  <si>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</si>
  <si>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</si>
  <si>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</si>
  <si>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</si>
  <si>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</si>
  <si>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</si>
  <si>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</si>
  <si>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</si>
  <si>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</si>
  <si>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</si>
  <si>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</si>
  <si>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</si>
  <si>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</si>
  <si>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</si>
  <si>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</si>
  <si>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</si>
  <si>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</si>
  <si>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</si>
  <si>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</si>
  <si>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</si>
  <si>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</si>
  <si>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</si>
  <si>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</si>
  <si>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</si>
  <si>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</si>
  <si>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</si>
  <si>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</si>
  <si>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</si>
  <si>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</si>
  <si>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</si>
  <si>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</si>
  <si>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</si>
  <si>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</si>
  <si>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</si>
  <si>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</si>
  <si>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</si>
  <si>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</si>
  <si>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</si>
  <si>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</si>
  <si>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</si>
  <si>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</si>
  <si>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</si>
  <si>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</si>
  <si>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</si>
  <si>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</si>
  <si>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</si>
  <si>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</si>
  <si>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</si>
  <si>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</si>
  <si>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</si>
  <si>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</si>
  <si>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</si>
  <si>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</si>
  <si>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</si>
  <si>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</si>
  <si>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</si>
  <si>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</si>
  <si>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</si>
  <si>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</si>
  <si>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</si>
  <si>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</si>
  <si>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</si>
  <si>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</si>
  <si>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</si>
  <si>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</si>
  <si>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</si>
  <si>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</si>
  <si>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</si>
  <si>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</si>
  <si>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</si>
  <si>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</si>
  <si>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</si>
  <si>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</si>
  <si>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</si>
  <si>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</si>
  <si>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</si>
  <si>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</si>
  <si>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</si>
  <si>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</si>
  <si>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</si>
  <si>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</si>
  <si>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</si>
  <si>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</si>
  <si>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</si>
  <si>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</si>
  <si>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</si>
  <si>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</si>
  <si>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</si>
  <si>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</si>
  <si>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</si>
  <si>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</si>
  <si>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</si>
  <si>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</si>
  <si>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</si>
  <si>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</si>
  <si>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</si>
  <si>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</si>
  <si>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</si>
  <si>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</si>
  <si>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</si>
  <si>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</si>
  <si>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</si>
  <si>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</si>
  <si>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</si>
  <si>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</si>
  <si>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</si>
  <si>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</si>
  <si>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</si>
  <si>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</si>
  <si>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</si>
  <si>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</si>
  <si>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</si>
  <si>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</si>
  <si>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</si>
  <si>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</si>
  <si>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</si>
  <si>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</si>
  <si>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</si>
  <si>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</si>
  <si>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</si>
  <si>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</si>
  <si>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</si>
  <si>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</si>
  <si>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</si>
  <si>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</si>
  <si>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</si>
  <si>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</si>
  <si>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</si>
  <si>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</si>
  <si>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</si>
  <si>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</si>
  <si>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</si>
  <si>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</si>
  <si>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</si>
  <si>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</si>
  <si>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</si>
  <si>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</si>
  <si>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</si>
  <si>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</si>
  <si>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</si>
  <si>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</si>
  <si>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</si>
  <si>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</si>
  <si>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</si>
  <si>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</si>
  <si>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</si>
  <si>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</si>
  <si>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</si>
  <si>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</si>
  <si>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</si>
  <si>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</si>
  <si>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</si>
  <si>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</si>
  <si>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</si>
  <si>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</si>
  <si>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</si>
  <si>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</si>
  <si>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</si>
  <si>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</si>
  <si>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</si>
  <si>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</si>
  <si>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</si>
  <si>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</si>
  <si>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</si>
  <si>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</si>
  <si>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</si>
  <si>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</si>
  <si>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</si>
  <si>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</si>
  <si>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</si>
  <si>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</si>
  <si>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</si>
  <si>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</si>
  <si>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</si>
  <si>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</si>
  <si>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</si>
  <si>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</si>
  <si>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</si>
  <si>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</si>
  <si>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</si>
  <si>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</si>
  <si>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</si>
  <si>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</si>
  <si>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</si>
  <si>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</si>
  <si>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</si>
  <si>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</si>
  <si>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</si>
  <si>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</si>
  <si>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</si>
  <si>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</si>
  <si>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</si>
  <si>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</si>
  <si>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</si>
  <si>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</si>
  <si>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</si>
  <si>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</si>
  <si>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</si>
  <si>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</si>
  <si>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</si>
  <si>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</si>
  <si>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</si>
  <si>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</si>
  <si>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</si>
  <si>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</si>
  <si>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</si>
  <si>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</si>
  <si>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</si>
  <si>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</si>
  <si>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</si>
  <si>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</si>
  <si>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</si>
  <si>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</si>
  <si>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</si>
  <si>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</si>
  <si>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</si>
  <si>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</si>
  <si>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</si>
  <si>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</si>
  <si>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</si>
  <si>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</si>
  <si>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</si>
  <si>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</si>
  <si>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</si>
  <si>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</si>
  <si>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</si>
  <si>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</si>
  <si>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</si>
  <si>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</si>
  <si>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</si>
  <si>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</si>
  <si>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</si>
  <si>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</si>
  <si>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</si>
  <si>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</si>
  <si>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</si>
  <si>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</si>
  <si>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</si>
  <si>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</si>
  <si>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</si>
  <si>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</si>
  <si>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</si>
  <si>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</si>
  <si>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</si>
  <si>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</si>
  <si>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</si>
  <si>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</si>
  <si>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</si>
  <si>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</si>
  <si>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</si>
  <si>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</si>
  <si>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</si>
  <si>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</si>
  <si>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</si>
  <si>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</si>
  <si>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</si>
  <si>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</si>
  <si>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</si>
  <si>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</si>
  <si>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</si>
  <si>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</si>
  <si>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</si>
  <si>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</si>
  <si>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</si>
  <si>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</si>
  <si>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</si>
  <si>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</si>
  <si>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</si>
  <si>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</si>
  <si>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</si>
  <si>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</si>
  <si>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</si>
  <si>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</si>
  <si>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</si>
  <si>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</si>
  <si>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</si>
  <si>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</si>
  <si>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</si>
  <si>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</si>
  <si>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</si>
  <si>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</si>
  <si>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</si>
  <si>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</si>
  <si>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</si>
  <si>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</si>
  <si>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</si>
  <si>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</si>
  <si>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</si>
  <si>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</si>
  <si>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</si>
  <si>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</si>
  <si>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</si>
  <si>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</si>
  <si>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</si>
  <si>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</si>
  <si>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</si>
  <si>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</si>
  <si>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</si>
  <si>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</si>
  <si>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</si>
  <si>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</si>
  <si>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</si>
  <si>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</si>
  <si>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</si>
  <si>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</si>
  <si>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</si>
  <si>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</si>
  <si>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</si>
  <si>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</si>
  <si>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</si>
  <si>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</si>
  <si>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</si>
  <si>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</si>
  <si>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</si>
  <si>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</si>
  <si>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</si>
  <si>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</si>
  <si>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</si>
  <si>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</si>
  <si>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</si>
  <si>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</si>
  <si>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</si>
  <si>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</si>
  <si>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</si>
  <si>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</si>
  <si>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</si>
  <si>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</si>
  <si>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</si>
  <si>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</si>
  <si>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</si>
  <si>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</si>
  <si>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</si>
  <si>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</si>
  <si>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</si>
  <si>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</si>
  <si>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</si>
  <si>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</si>
  <si>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</si>
  <si>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</si>
  <si>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</si>
  <si>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</si>
  <si>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</si>
  <si>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</si>
  <si>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</si>
  <si>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</si>
  <si>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</si>
  <si>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</si>
  <si>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</si>
  <si>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</si>
  <si>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</si>
  <si>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</si>
  <si>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</si>
  <si>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</si>
  <si>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</si>
  <si>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</si>
  <si>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</si>
  <si>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</si>
  <si>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</si>
  <si>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</si>
  <si>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</si>
  <si>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</si>
  <si>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</si>
  <si>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</si>
  <si>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</si>
  <si>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</si>
  <si>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</si>
  <si>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</si>
  <si>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</si>
  <si>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</si>
  <si>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</si>
  <si>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</si>
  <si>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</si>
  <si>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</si>
  <si>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</si>
  <si>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</si>
  <si>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</si>
  <si>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</si>
  <si>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</si>
  <si>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</si>
  <si>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</si>
  <si>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</si>
  <si>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</si>
  <si>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</si>
  <si>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</si>
  <si>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</si>
  <si>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</si>
  <si>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</si>
  <si>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</si>
  <si>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</si>
  <si>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</si>
  <si>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</si>
  <si>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</si>
  <si>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</si>
  <si>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</si>
  <si>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</si>
  <si>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</si>
  <si>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</si>
  <si>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</si>
  <si>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</si>
  <si>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</si>
  <si>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</si>
  <si>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</si>
  <si>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</si>
  <si>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</si>
  <si>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</si>
  <si>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</si>
  <si>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</si>
  <si>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</si>
  <si>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</si>
  <si>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</si>
  <si>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</si>
  <si>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</si>
  <si>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</si>
  <si>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</si>
  <si>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</si>
  <si>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</si>
  <si>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</si>
  <si>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</si>
  <si>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</si>
  <si>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</si>
  <si>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</si>
  <si>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</si>
  <si>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</si>
  <si>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</si>
  <si>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</si>
  <si>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</si>
  <si>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</si>
  <si>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</si>
  <si>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</si>
  <si>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</si>
  <si>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</si>
  <si>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</si>
  <si>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</si>
  <si>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</si>
  <si>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</si>
  <si>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</si>
  <si>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</si>
  <si>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</si>
  <si>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</si>
  <si>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</si>
  <si>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</si>
  <si>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</si>
  <si>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</si>
  <si>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</si>
  <si>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</si>
  <si>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</si>
  <si>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</si>
  <si>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</si>
  <si>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</si>
  <si>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</si>
  <si>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</si>
  <si>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</si>
  <si>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</si>
  <si>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</si>
  <si>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</si>
  <si>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</si>
  <si>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</si>
  <si>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</si>
  <si>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</si>
  <si>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</si>
  <si>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</si>
  <si>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</si>
  <si>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</si>
  <si>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</si>
  <si>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</si>
  <si>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</si>
  <si>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</si>
  <si>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</si>
  <si>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</si>
  <si>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</si>
  <si>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</si>
  <si>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</si>
  <si>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</si>
  <si>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</si>
  <si>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</si>
  <si>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</si>
  <si>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</si>
  <si>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</si>
  <si>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</si>
  <si>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</si>
  <si>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</si>
  <si>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</si>
  <si>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</si>
  <si>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</si>
  <si>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</si>
  <si>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</si>
  <si>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</si>
  <si>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</si>
  <si>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</si>
  <si>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</si>
  <si>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</si>
  <si>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</si>
  <si>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</si>
  <si>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</si>
  <si>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</si>
  <si>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</si>
  <si>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</si>
  <si>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</si>
  <si>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</si>
  <si>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</si>
  <si>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</si>
  <si>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</si>
  <si>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</si>
  <si>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</si>
  <si>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</si>
  <si>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</si>
  <si>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</si>
  <si>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</si>
  <si>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</si>
  <si>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</si>
  <si>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</si>
  <si>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</si>
  <si>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</si>
  <si>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</si>
  <si>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</si>
  <si>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</si>
  <si>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</si>
  <si>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</si>
  <si>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</si>
  <si>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</si>
  <si>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</si>
  <si>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</si>
  <si>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</si>
  <si>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</si>
  <si>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</si>
  <si>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</si>
  <si>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</si>
  <si>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</si>
  <si>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</si>
  <si>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</si>
  <si>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</si>
  <si>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</si>
  <si>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</si>
  <si>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</si>
  <si>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</si>
  <si>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</si>
  <si>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</si>
  <si>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</si>
  <si>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</si>
  <si>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</si>
  <si>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</si>
  <si>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</si>
  <si>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</si>
  <si>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</si>
  <si>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</si>
  <si>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</si>
  <si>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</si>
  <si>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</si>
  <si>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</si>
  <si>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</si>
  <si>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</si>
  <si>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</si>
  <si>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</si>
  <si>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</si>
  <si>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</si>
  <si>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</si>
  <si>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</si>
  <si>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</si>
  <si>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</si>
  <si>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</si>
  <si>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</si>
  <si>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</si>
  <si>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</si>
  <si>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</si>
  <si>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</si>
  <si>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</si>
  <si>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</si>
  <si>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</si>
  <si>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</si>
  <si>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</si>
  <si>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</si>
  <si>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</si>
  <si>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</si>
  <si>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</si>
  <si>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</si>
  <si>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</si>
  <si>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</si>
  <si>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</si>
  <si>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</si>
  <si>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</si>
  <si>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</si>
  <si>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</si>
  <si>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</si>
  <si>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</si>
  <si>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</si>
  <si>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</si>
  <si>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</si>
  <si>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</si>
  <si>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</si>
  <si>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</si>
  <si>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</si>
  <si>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</si>
  <si>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</si>
  <si>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</si>
  <si>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</si>
  <si>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</si>
  <si>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</si>
  <si>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</si>
  <si>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</si>
  <si>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</si>
  <si>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</si>
  <si>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</si>
  <si>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</si>
  <si>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</si>
  <si>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</si>
  <si>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</si>
  <si>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</si>
  <si>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</si>
  <si>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</si>
  <si>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</si>
  <si>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</si>
  <si>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</si>
  <si>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</si>
  <si>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</si>
  <si>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</si>
  <si>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</si>
  <si>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</si>
  <si>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</si>
  <si>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</si>
  <si>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</si>
  <si>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</si>
  <si>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</si>
  <si>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</si>
  <si>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</si>
  <si>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</si>
  <si>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</si>
  <si>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</si>
  <si>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</si>
  <si>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</si>
  <si>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</si>
  <si>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</si>
  <si>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</si>
  <si>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</si>
  <si>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</si>
  <si>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</si>
  <si>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</si>
  <si>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</si>
  <si>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</si>
  <si>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</si>
  <si>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</si>
  <si>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</si>
  <si>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</si>
  <si>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</si>
  <si>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</si>
  <si>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</si>
  <si>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</si>
  <si>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</si>
  <si>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</si>
  <si>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</si>
  <si>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</si>
  <si>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</si>
  <si>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</si>
  <si>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</si>
  <si>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</si>
  <si>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</si>
  <si>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</si>
  <si>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</si>
  <si>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</si>
  <si>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</si>
  <si>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</si>
  <si>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</si>
  <si>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</si>
  <si>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</si>
  <si>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</si>
  <si>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</si>
  <si>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</si>
  <si>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</si>
  <si>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</si>
  <si>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</si>
  <si>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</si>
  <si>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</si>
  <si>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</si>
  <si>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</si>
  <si>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</si>
  <si>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</si>
  <si>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</si>
  <si>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</si>
  <si>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</si>
  <si>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</si>
  <si>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</si>
  <si>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</si>
  <si>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</si>
  <si>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</si>
  <si>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</si>
  <si>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</si>
  <si>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</si>
  <si>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</si>
  <si>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</si>
  <si>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</si>
  <si>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</si>
  <si>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</si>
  <si>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</si>
  <si>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</si>
  <si>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</si>
  <si>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</si>
  <si>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</si>
  <si>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</si>
  <si>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</si>
  <si>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</si>
  <si>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</si>
  <si>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</si>
  <si>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</si>
  <si>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</si>
  <si>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</si>
  <si>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</si>
  <si>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</si>
  <si>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</si>
  <si>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</si>
  <si>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</si>
  <si>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</si>
  <si>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</si>
  <si>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</si>
  <si>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</si>
  <si>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</si>
  <si>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</si>
  <si>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</si>
  <si>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</si>
  <si>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</si>
  <si>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</si>
  <si>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</si>
  <si>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</si>
  <si>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</si>
  <si>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</si>
  <si>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</si>
  <si>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</si>
  <si>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</si>
  <si>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</si>
  <si>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</si>
  <si>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</si>
  <si>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</si>
  <si>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</si>
  <si>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</si>
  <si>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</si>
  <si>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</si>
  <si>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</si>
  <si>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</si>
  <si>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</si>
  <si>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</si>
  <si>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</si>
  <si>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</si>
  <si>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</si>
  <si>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</si>
  <si>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</si>
  <si>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</si>
  <si>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</si>
  <si>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</si>
  <si>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</si>
  <si>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</si>
  <si>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</si>
  <si>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</si>
  <si>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</si>
  <si>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</si>
  <si>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</si>
  <si>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</si>
  <si>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</si>
  <si>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</si>
  <si>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</si>
  <si>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</si>
  <si>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</si>
  <si>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</si>
  <si>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</si>
  <si>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</si>
  <si>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</si>
  <si>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</si>
  <si>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</si>
  <si>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</si>
  <si>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</si>
  <si>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</si>
  <si>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</si>
  <si>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</si>
  <si>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</si>
  <si>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</si>
  <si>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</si>
  <si>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</si>
  <si>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</si>
  <si>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</si>
  <si>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</si>
  <si>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</si>
  <si>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</si>
  <si>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</si>
  <si>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</si>
  <si>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</si>
  <si>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</si>
  <si>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</si>
  <si>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</si>
  <si>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</si>
  <si>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</si>
  <si>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</si>
  <si>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</si>
  <si>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</si>
  <si>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</si>
  <si>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</si>
  <si>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</si>
  <si>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</si>
  <si>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</si>
  <si>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</si>
  <si>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</si>
  <si>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</si>
  <si>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</si>
  <si>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</si>
  <si>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</si>
  <si>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</si>
  <si>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</si>
  <si>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</si>
  <si>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</si>
  <si>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</si>
  <si>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</si>
  <si>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</si>
  <si>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</si>
  <si>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</si>
  <si>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</si>
  <si>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</si>
  <si>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</si>
  <si>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</si>
  <si>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</si>
  <si>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</si>
  <si>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</si>
  <si>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</si>
  <si>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</si>
  <si>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</si>
  <si>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</si>
  <si>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</si>
  <si>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</si>
  <si>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</si>
  <si>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</si>
  <si>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</si>
  <si>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</si>
  <si>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</si>
  <si>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</si>
  <si>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</si>
  <si>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</si>
  <si>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</si>
  <si>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</si>
  <si>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</si>
  <si>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</si>
  <si>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</si>
  <si>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</si>
  <si>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</si>
  <si>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</si>
  <si>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</si>
  <si>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</si>
  <si>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</si>
  <si>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</si>
  <si>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</si>
  <si>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</si>
  <si>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</si>
  <si>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</si>
  <si>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</si>
  <si>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</si>
  <si>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</si>
  <si>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</si>
  <si>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</si>
  <si>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</si>
  <si>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</si>
  <si>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</si>
  <si>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</si>
  <si>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</si>
  <si>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</si>
  <si>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</si>
  <si>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</si>
  <si>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</si>
  <si>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</si>
  <si>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</si>
  <si>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</si>
  <si>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</si>
  <si>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</si>
  <si>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</si>
  <si>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</si>
  <si>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</si>
  <si>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</si>
  <si>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</si>
  <si>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</si>
  <si>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</si>
  <si>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</si>
  <si>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</si>
  <si>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</si>
  <si>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</si>
  <si>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</si>
  <si>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</si>
  <si>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</si>
  <si>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</si>
  <si>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</si>
  <si>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</si>
  <si>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</si>
  <si>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</si>
  <si>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</si>
  <si>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</si>
  <si>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</si>
  <si>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</si>
  <si>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</si>
  <si>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</si>
  <si>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</si>
  <si>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</si>
  <si>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</si>
  <si>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</si>
  <si>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</si>
  <si>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</si>
  <si>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</si>
  <si>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</si>
  <si>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</si>
  <si>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</si>
  <si>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</si>
  <si>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</si>
  <si>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</si>
  <si>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</si>
  <si>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</si>
  <si>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</si>
  <si>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</si>
  <si>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</si>
  <si>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</si>
  <si>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</si>
  <si>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</si>
  <si>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</si>
  <si>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</si>
  <si>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</si>
  <si>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</si>
  <si>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</si>
  <si>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</si>
  <si>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</si>
  <si>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</si>
  <si>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</si>
  <si>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</si>
  <si>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</si>
  <si>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</si>
  <si>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</si>
  <si>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</si>
  <si>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</si>
  <si>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</si>
  <si>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</si>
  <si>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</si>
  <si>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</si>
  <si>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</si>
  <si>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</si>
  <si>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</si>
  <si>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</si>
  <si>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</si>
  <si>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</si>
  <si>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</si>
  <si>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</si>
  <si>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</si>
  <si>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</si>
  <si>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</si>
  <si>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</si>
  <si>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</si>
  <si>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</si>
  <si>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</si>
  <si>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</si>
  <si>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</si>
  <si>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</si>
  <si>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</si>
  <si>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</si>
  <si>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</si>
  <si>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</si>
  <si>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</si>
  <si>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</si>
  <si>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</si>
  <si>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</si>
  <si>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</si>
  <si>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</si>
  <si>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</si>
  <si>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</si>
  <si>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</si>
  <si>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</si>
  <si>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</si>
  <si>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</si>
  <si>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</si>
  <si>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</si>
  <si>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</si>
  <si>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</si>
  <si>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</si>
  <si>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</si>
  <si>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</si>
  <si>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</si>
  <si>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</si>
  <si>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</si>
  <si>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</si>
  <si>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</si>
  <si>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</si>
  <si>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</si>
  <si>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</si>
  <si>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</si>
  <si>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</si>
  <si>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</si>
  <si>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</si>
  <si>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</si>
  <si>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</si>
  <si>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</si>
  <si>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</si>
  <si>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</si>
  <si>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</si>
  <si>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</si>
  <si>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</si>
  <si>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</si>
  <si>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</si>
  <si>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</si>
  <si>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</si>
  <si>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</si>
  <si>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</si>
  <si>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</si>
  <si>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</si>
  <si>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</si>
  <si>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</si>
  <si>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</si>
  <si>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</si>
  <si>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</si>
  <si>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</si>
  <si>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</si>
  <si>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</si>
  <si>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</si>
  <si>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</si>
  <si>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</si>
  <si>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</si>
  <si>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</si>
  <si>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</si>
  <si>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</si>
  <si>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</si>
  <si>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</si>
  <si>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</si>
  <si>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</si>
  <si>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</si>
  <si>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</si>
  <si>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</si>
  <si>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</si>
  <si>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</si>
  <si>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</si>
  <si>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</si>
  <si>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</si>
  <si>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</si>
  <si>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</si>
  <si>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</si>
  <si>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</si>
  <si>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</si>
  <si>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</si>
  <si>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</si>
  <si>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</si>
  <si>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</si>
  <si>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</si>
  <si>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</si>
  <si>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</si>
  <si>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</si>
  <si>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</si>
  <si>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</si>
  <si>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</si>
  <si>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</si>
  <si>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</si>
  <si>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</si>
  <si>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</si>
  <si>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</si>
  <si>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</si>
  <si>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</si>
  <si>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</si>
  <si>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</si>
  <si>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</si>
  <si>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</si>
  <si>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</si>
  <si>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</si>
  <si>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</si>
  <si>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</si>
  <si>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</si>
  <si>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</si>
  <si>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</si>
  <si>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</si>
  <si>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</si>
  <si>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</si>
  <si>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</si>
  <si>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</si>
  <si>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</si>
  <si>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</si>
  <si>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</si>
  <si>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</si>
  <si>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</si>
  <si>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</si>
  <si>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</si>
  <si>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</si>
  <si>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</si>
  <si>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</si>
  <si>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</si>
  <si>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</si>
  <si>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</si>
  <si>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</si>
  <si>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</si>
  <si>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</si>
  <si>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</si>
  <si>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</si>
  <si>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</si>
  <si>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</si>
  <si>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</si>
  <si>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</si>
  <si>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</si>
  <si>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</si>
  <si>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</si>
  <si>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</si>
  <si>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</si>
  <si>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</si>
  <si>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</si>
  <si>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</si>
  <si>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</si>
  <si>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</si>
  <si>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</si>
  <si>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</si>
  <si>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</si>
  <si>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</si>
  <si>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</si>
  <si>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</si>
  <si>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</si>
  <si>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</si>
  <si>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</si>
  <si>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</si>
  <si>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</si>
  <si>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</si>
  <si>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</si>
  <si>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</si>
  <si>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</si>
  <si>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</si>
  <si>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</si>
  <si>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</si>
  <si>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</si>
  <si>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</si>
  <si>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</si>
  <si>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</si>
  <si>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</si>
  <si>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</si>
  <si>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</si>
  <si>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</si>
  <si>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</si>
  <si>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</si>
  <si>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</si>
  <si>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</si>
  <si>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</si>
  <si>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</si>
  <si>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</si>
  <si>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</si>
  <si>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</si>
  <si>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</si>
  <si>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</si>
  <si>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</si>
  <si>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</si>
  <si>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</si>
  <si>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</si>
  <si>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</si>
  <si>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</si>
  <si>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</si>
  <si>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</si>
  <si>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</si>
  <si>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</si>
  <si>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</si>
  <si>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</si>
  <si>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</si>
  <si>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</si>
  <si>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</si>
  <si>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</si>
  <si>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</si>
  <si>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</si>
  <si>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</si>
  <si>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</si>
  <si>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</si>
  <si>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</si>
  <si>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</si>
  <si>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</si>
  <si>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</si>
  <si>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</si>
  <si>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</si>
  <si>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</si>
  <si>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</si>
  <si>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</si>
  <si>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</si>
  <si>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</si>
  <si>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</si>
  <si>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</si>
  <si>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</si>
  <si>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</si>
  <si>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</si>
  <si>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</si>
  <si>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</si>
  <si>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</si>
  <si>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</si>
  <si>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</si>
  <si>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</si>
  <si>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</si>
  <si>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</si>
  <si>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</si>
  <si>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</si>
  <si>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</si>
  <si>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</si>
  <si>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</si>
  <si>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</si>
  <si>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</si>
  <si>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</si>
  <si>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</si>
  <si>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</si>
  <si>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</si>
  <si>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</si>
  <si>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</si>
  <si>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</si>
  <si>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</si>
  <si>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</si>
  <si>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</si>
  <si>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</si>
  <si>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</si>
  <si>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</si>
  <si>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</si>
  <si>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</si>
  <si>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</si>
  <si>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</si>
  <si>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</si>
  <si>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</si>
  <si>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</si>
  <si>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</si>
  <si>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</si>
  <si>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</si>
  <si>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</si>
  <si>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</si>
  <si>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</si>
  <si>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</si>
  <si>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</si>
  <si>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</si>
  <si>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</si>
  <si>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</si>
  <si>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</si>
  <si>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</si>
  <si>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</si>
  <si>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</si>
  <si>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</si>
  <si>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</si>
  <si>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</si>
  <si>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</si>
  <si>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</si>
  <si>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</si>
  <si>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</si>
  <si>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</si>
  <si>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</si>
  <si>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</si>
  <si>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</si>
  <si>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</si>
  <si>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</si>
  <si>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</si>
  <si>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</si>
  <si>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</si>
  <si>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</si>
  <si>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</si>
  <si>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</si>
  <si>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</si>
  <si>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</si>
  <si>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</si>
  <si>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</si>
  <si>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</si>
  <si>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</si>
  <si>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</si>
  <si>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</si>
  <si>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</si>
  <si>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</si>
  <si>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</si>
  <si>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</si>
  <si>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</si>
  <si>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</si>
  <si>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</si>
  <si>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</si>
  <si>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</si>
  <si>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</si>
  <si>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</si>
  <si>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</si>
  <si>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</si>
  <si>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</si>
  <si>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</si>
  <si>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</si>
  <si>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</si>
  <si>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</si>
  <si>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</si>
  <si>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</si>
  <si>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</si>
  <si>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</si>
  <si>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</si>
  <si>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</si>
  <si>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</si>
  <si>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</si>
  <si>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</si>
  <si>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</si>
  <si>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</si>
  <si>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</si>
  <si>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</si>
  <si>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</si>
  <si>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</si>
  <si>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</si>
  <si>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</si>
  <si>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</si>
  <si>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</si>
  <si>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</si>
  <si>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</si>
  <si>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</si>
  <si>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</si>
  <si>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</si>
  <si>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</si>
  <si>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</si>
  <si>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</si>
  <si>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</si>
  <si>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</si>
  <si>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</si>
  <si>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</si>
  <si>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</si>
  <si>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</si>
  <si>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</si>
  <si>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</si>
  <si>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</si>
  <si>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</si>
  <si>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</si>
  <si>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</si>
  <si>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</si>
  <si>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</si>
  <si>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</si>
  <si>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</si>
  <si>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</si>
  <si>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</si>
  <si>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</si>
  <si>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</si>
  <si>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</si>
  <si>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</si>
  <si>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</si>
  <si>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</si>
  <si>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</si>
  <si>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</si>
  <si>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</si>
  <si>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</si>
  <si>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</si>
  <si>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</si>
  <si>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</si>
  <si>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</si>
  <si>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</si>
  <si>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</si>
  <si>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</si>
  <si>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</si>
  <si>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</si>
  <si>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</si>
  <si>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</si>
  <si>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</si>
  <si>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</si>
  <si>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</si>
  <si>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</si>
  <si>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</si>
  <si>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</si>
  <si>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</si>
  <si>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</si>
  <si>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</si>
  <si>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</si>
  <si>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</si>
  <si>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</si>
  <si>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</si>
  <si>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</si>
  <si>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</si>
  <si>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</si>
  <si>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</si>
  <si>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</si>
  <si>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</si>
  <si>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</si>
  <si>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</si>
  <si>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</si>
  <si>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</si>
  <si>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</si>
  <si>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</si>
  <si>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</si>
  <si>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</si>
  <si>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</si>
  <si>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</si>
  <si>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</si>
  <si>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</si>
  <si>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</si>
  <si>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</si>
  <si>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</si>
  <si>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</si>
  <si>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</si>
  <si>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</si>
  <si>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</si>
  <si>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</si>
  <si>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</si>
  <si>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</si>
  <si>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</si>
  <si>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</si>
  <si>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</si>
  <si>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</si>
  <si>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</si>
  <si>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</si>
  <si>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</si>
  <si>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</si>
  <si>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</si>
  <si>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</si>
  <si>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</si>
  <si>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</si>
  <si>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</si>
  <si>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</si>
  <si>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</si>
  <si>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</si>
  <si>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</si>
  <si>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</si>
  <si>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</si>
  <si>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</si>
  <si>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</si>
  <si>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</si>
  <si>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</si>
  <si>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</si>
  <si>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</si>
  <si>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</si>
  <si>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</si>
  <si>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</si>
  <si>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</si>
  <si>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</si>
  <si>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</si>
  <si>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</si>
  <si>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</si>
  <si>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</si>
  <si>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</si>
  <si>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</si>
  <si>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</si>
  <si>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</si>
  <si>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</si>
  <si>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</si>
  <si>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</si>
  <si>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</si>
  <si>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</si>
  <si>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</si>
  <si>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</si>
  <si>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</si>
  <si>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</si>
  <si>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</si>
  <si>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</si>
  <si>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</si>
  <si>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</si>
  <si>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</si>
  <si>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</si>
  <si>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</si>
  <si>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</si>
  <si>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</si>
  <si>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</si>
  <si>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</si>
  <si>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</si>
  <si>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</si>
  <si>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</si>
  <si>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</si>
  <si>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</si>
  <si>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</si>
  <si>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</si>
  <si>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</si>
  <si>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</si>
  <si>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</si>
  <si>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</si>
  <si>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</si>
  <si>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</si>
  <si>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</si>
  <si>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</si>
  <si>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</si>
  <si>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</si>
  <si>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</si>
  <si>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</si>
  <si>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</si>
  <si>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</si>
  <si>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</si>
  <si>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</si>
  <si>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</si>
  <si>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</si>
  <si>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</si>
  <si>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</si>
  <si>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</si>
  <si>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</si>
  <si>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</si>
  <si>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</si>
  <si>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</si>
  <si>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</si>
  <si>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</si>
  <si>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</si>
  <si>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</si>
  <si>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</si>
  <si>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</si>
  <si>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</si>
  <si>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</si>
  <si>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</si>
  <si>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</si>
  <si>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</si>
  <si>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</si>
  <si>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</si>
  <si>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</si>
  <si>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</si>
  <si>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</si>
  <si>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</si>
  <si>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</si>
  <si>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</si>
  <si>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</si>
  <si>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</si>
  <si>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</si>
  <si>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</si>
  <si>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</si>
  <si>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</si>
  <si>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</si>
  <si>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</si>
  <si>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</si>
  <si>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</si>
  <si>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</si>
  <si>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</si>
  <si>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</si>
  <si>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</si>
  <si>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</si>
  <si>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</si>
  <si>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</si>
  <si>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</si>
  <si>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</si>
  <si>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</si>
  <si>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</si>
  <si>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</si>
  <si>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</si>
  <si>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</si>
  <si>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</si>
  <si>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</si>
  <si>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</si>
  <si>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</si>
  <si>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</si>
  <si>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</si>
  <si>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</si>
  <si>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</si>
  <si>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</si>
  <si>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</si>
  <si>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</si>
  <si>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</si>
  <si>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</si>
  <si>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</si>
  <si>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</si>
  <si>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</si>
  <si>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</si>
  <si>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</si>
  <si>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</si>
  <si>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</si>
  <si>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</si>
  <si>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</si>
  <si>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</si>
  <si>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</si>
  <si>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</si>
  <si>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</si>
  <si>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</si>
  <si>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</si>
  <si>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</si>
  <si>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</si>
  <si>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</si>
  <si>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</si>
  <si>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</si>
  <si>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</si>
  <si>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</si>
  <si>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</si>
  <si>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</si>
  <si>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</si>
  <si>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</si>
  <si>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</si>
  <si>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</si>
  <si>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</si>
  <si>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</si>
  <si>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</si>
  <si>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</si>
  <si>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</si>
  <si>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</si>
  <si>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</si>
  <si>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</si>
  <si>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</si>
  <si>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</si>
  <si>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</si>
  <si>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</si>
  <si>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</si>
  <si>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</si>
  <si>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</si>
  <si>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</si>
  <si>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</si>
  <si>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</si>
  <si>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</si>
  <si>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</si>
  <si>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</si>
  <si>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</si>
  <si>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</si>
  <si>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</si>
  <si>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</si>
  <si>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</si>
  <si>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</si>
  <si>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</si>
  <si>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</si>
  <si>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</si>
  <si>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</si>
  <si>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</si>
  <si>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</si>
  <si>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</si>
  <si>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</si>
  <si>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</si>
  <si>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</si>
  <si>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</si>
  <si>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</si>
  <si>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</si>
  <si>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</si>
  <si>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</si>
  <si>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</si>
  <si>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</si>
  <si>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</si>
  <si>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</si>
  <si>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</si>
  <si>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</si>
  <si>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</si>
  <si>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</si>
  <si>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</si>
  <si>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</si>
  <si>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</si>
  <si>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</si>
  <si>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</si>
  <si>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</si>
  <si>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</si>
  <si>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</si>
  <si>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</si>
  <si>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</si>
  <si>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</si>
  <si>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</si>
  <si>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</si>
  <si>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</si>
  <si>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</si>
  <si>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</si>
  <si>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</si>
  <si>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</si>
  <si>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</si>
  <si>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</si>
  <si>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</si>
  <si>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</si>
  <si>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</si>
  <si>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</si>
  <si>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</si>
  <si>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</si>
  <si>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</si>
  <si>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</si>
  <si>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</si>
  <si>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</si>
  <si>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</si>
  <si>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</si>
  <si>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</si>
  <si>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</si>
  <si>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</si>
  <si>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</si>
  <si>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</si>
  <si>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</si>
  <si>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</si>
  <si>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</si>
  <si>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</si>
  <si>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</si>
  <si>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</si>
  <si>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</si>
  <si>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</si>
  <si>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</si>
  <si>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</si>
  <si>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</si>
  <si>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</si>
  <si>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</si>
  <si>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</si>
  <si>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</si>
  <si>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</si>
  <si>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</si>
  <si>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</si>
  <si>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</si>
  <si>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</si>
  <si>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</si>
  <si>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</si>
  <si>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</si>
  <si>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</si>
  <si>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</si>
  <si>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</si>
  <si>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</si>
  <si>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</si>
  <si>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</si>
  <si>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</si>
  <si>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</si>
  <si>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</si>
  <si>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</si>
  <si>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</si>
  <si>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</si>
  <si>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</si>
  <si>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</si>
  <si>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</si>
  <si>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</si>
  <si>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</si>
  <si>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</si>
  <si>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</si>
  <si>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</si>
  <si>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</si>
  <si>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</si>
  <si>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</si>
  <si>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</si>
  <si>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</si>
  <si>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</si>
  <si>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</si>
  <si>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</si>
  <si>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</si>
  <si>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</si>
  <si>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</si>
  <si>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</si>
  <si>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</si>
  <si>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</si>
  <si>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</si>
  <si>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</si>
  <si>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</si>
  <si>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</si>
  <si>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</si>
  <si>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</si>
  <si>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</si>
  <si>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</si>
  <si>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</si>
  <si>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</si>
  <si>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</si>
  <si>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</si>
  <si>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</si>
  <si>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</si>
  <si>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</si>
  <si>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</si>
  <si>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</si>
  <si>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</si>
  <si>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</si>
  <si>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</si>
  <si>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</si>
  <si>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</si>
  <si>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</si>
  <si>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</si>
  <si>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</si>
  <si>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</si>
  <si>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</si>
  <si>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</si>
  <si>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</si>
  <si>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</si>
  <si>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</si>
  <si>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</si>
  <si>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</si>
  <si>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</si>
  <si>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</si>
  <si>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</si>
  <si>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</si>
  <si>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</si>
  <si>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</si>
  <si>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</si>
  <si>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</si>
  <si>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</si>
  <si>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</si>
  <si>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</si>
  <si>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</si>
  <si>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</si>
  <si>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</si>
  <si>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</si>
  <si>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</si>
  <si>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</si>
  <si>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</si>
  <si>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</si>
  <si>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</si>
  <si>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</si>
  <si>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</si>
  <si>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</si>
  <si>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</si>
  <si>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</si>
  <si>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</si>
  <si>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</si>
  <si>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</si>
  <si>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</si>
  <si>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</si>
  <si>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</si>
  <si>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</si>
  <si>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</si>
  <si>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</si>
  <si>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</si>
  <si>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</si>
  <si>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</si>
  <si>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</si>
  <si>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</si>
  <si>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</si>
  <si>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</si>
  <si>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</si>
  <si>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</si>
  <si>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</si>
  <si>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</si>
  <si>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</si>
  <si>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</si>
  <si>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</si>
  <si>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</si>
  <si>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</si>
  <si>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</si>
  <si>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</si>
  <si>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</si>
  <si>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</si>
  <si>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</si>
  <si>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</si>
  <si>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</si>
  <si>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</si>
  <si>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</si>
  <si>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</si>
  <si>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</si>
  <si>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</si>
  <si>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</si>
  <si>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</si>
  <si>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</si>
  <si>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</si>
  <si>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</si>
  <si>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</si>
  <si>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</si>
  <si>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</si>
  <si>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</si>
  <si>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</si>
  <si>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</si>
  <si>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</si>
  <si>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</si>
  <si>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</si>
  <si>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</si>
  <si>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</si>
  <si>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</si>
  <si>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</si>
  <si>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</si>
  <si>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</si>
  <si>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</si>
  <si>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</si>
  <si>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</si>
  <si>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</si>
  <si>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</si>
  <si>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</si>
  <si>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</si>
  <si>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</si>
  <si>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</si>
  <si>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</si>
  <si>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</si>
  <si>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</si>
  <si>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</si>
  <si>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</si>
  <si>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</si>
  <si>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</si>
  <si>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</si>
  <si>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</si>
  <si>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</si>
  <si>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</si>
  <si>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</si>
  <si>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</si>
  <si>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</si>
  <si>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</si>
  <si>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</si>
  <si>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</si>
  <si>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</si>
  <si>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</si>
  <si>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</si>
  <si>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</si>
  <si>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</si>
  <si>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</si>
  <si>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</si>
  <si>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</si>
  <si>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</si>
  <si>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</si>
  <si>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</si>
  <si>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</si>
  <si>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</si>
  <si>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</si>
  <si>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</si>
  <si>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</si>
  <si>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</si>
  <si>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</si>
  <si>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</si>
  <si>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</si>
  <si>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</si>
  <si>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</si>
  <si>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</si>
  <si>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</si>
  <si>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</si>
  <si>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</si>
  <si>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</si>
  <si>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</si>
  <si>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</si>
  <si>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</si>
  <si>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</si>
  <si>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</si>
  <si>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</si>
  <si>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</si>
  <si>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</si>
  <si>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</si>
  <si>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</si>
  <si>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</si>
  <si>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</si>
  <si>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</si>
  <si>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</si>
  <si>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</si>
  <si>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</si>
  <si>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</si>
  <si>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</si>
  <si>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</si>
  <si>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</si>
  <si>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</si>
  <si>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</si>
  <si>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</si>
  <si>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</si>
  <si>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</si>
  <si>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</si>
  <si>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</si>
  <si>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</si>
  <si>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</si>
  <si>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</si>
  <si>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</si>
  <si>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</si>
  <si>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</si>
  <si>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</si>
  <si>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</si>
  <si>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</si>
  <si>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</si>
  <si>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</si>
  <si>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</si>
  <si>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</si>
  <si>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</si>
  <si>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</si>
  <si>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</si>
  <si>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</si>
  <si>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</si>
  <si>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</si>
  <si>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</si>
  <si>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</si>
  <si>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</si>
  <si>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</si>
  <si>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</si>
  <si>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</si>
  <si>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</si>
  <si>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</si>
  <si>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</si>
  <si>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</si>
  <si>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</si>
  <si>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</si>
  <si>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</si>
  <si>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</si>
  <si>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</si>
  <si>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</si>
  <si>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</si>
  <si>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</si>
  <si>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</si>
  <si>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</si>
  <si>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</si>
  <si>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</si>
  <si>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</si>
  <si>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</si>
  <si>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</si>
  <si>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</si>
  <si>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</si>
  <si>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</si>
  <si>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</si>
  <si>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</si>
  <si>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</si>
  <si>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</si>
  <si>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</si>
  <si>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</si>
  <si>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</si>
  <si>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</si>
  <si>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</si>
  <si>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</si>
  <si>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</si>
  <si>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</si>
  <si>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</si>
  <si>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</si>
  <si>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</si>
  <si>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</si>
  <si>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</si>
  <si>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</si>
  <si>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</si>
  <si>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</si>
  <si>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</si>
  <si>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</si>
  <si>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</si>
  <si>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</si>
  <si>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</si>
  <si>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</si>
  <si>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</si>
  <si>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</si>
  <si>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</si>
  <si>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</si>
  <si>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</si>
  <si>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</si>
  <si>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</si>
  <si>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</si>
  <si>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</si>
  <si>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</si>
  <si>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</si>
  <si>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</si>
  <si>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</si>
  <si>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</si>
  <si>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</si>
  <si>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</si>
  <si>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</si>
  <si>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</si>
  <si>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</si>
  <si>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</si>
  <si>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</si>
  <si>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</si>
  <si>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</si>
  <si>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</si>
  <si>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</si>
  <si>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</si>
  <si>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</si>
  <si>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</si>
  <si>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</si>
  <si>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</si>
  <si>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</si>
  <si>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</si>
  <si>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</si>
  <si>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</si>
  <si>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</si>
  <si>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</si>
  <si>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</si>
  <si>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</si>
  <si>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</si>
  <si>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</si>
  <si>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</si>
  <si>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</si>
  <si>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</si>
  <si>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</si>
  <si>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</si>
  <si>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</si>
  <si>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</si>
  <si>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</si>
  <si>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</si>
  <si>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</si>
  <si>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</si>
  <si>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</si>
  <si>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</si>
  <si>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</si>
  <si>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</si>
  <si>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</si>
  <si>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</si>
  <si>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</si>
  <si>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</si>
  <si>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</si>
  <si>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</si>
  <si>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</si>
  <si>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</si>
  <si>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</si>
  <si>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</si>
  <si>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</si>
  <si>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</si>
  <si>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</si>
  <si>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</si>
  <si>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</si>
  <si>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</si>
  <si>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</si>
  <si>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</si>
  <si>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</si>
  <si>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</si>
  <si>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</si>
  <si>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</si>
  <si>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</si>
  <si>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</si>
  <si>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</si>
  <si>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</si>
  <si>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</si>
  <si>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</si>
  <si>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</si>
  <si>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</si>
  <si>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</si>
  <si>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</si>
  <si>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</si>
  <si>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</si>
  <si>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</si>
  <si>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</si>
  <si>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</si>
  <si>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</si>
  <si>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</si>
  <si>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</si>
  <si>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</si>
  <si>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</si>
  <si>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</si>
  <si>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</si>
  <si>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</si>
  <si>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</si>
  <si>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</si>
  <si>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</si>
  <si>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</si>
  <si>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</si>
  <si>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</si>
  <si>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</si>
  <si>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</si>
  <si>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</si>
  <si>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</si>
  <si>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</si>
  <si>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</si>
  <si>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</si>
  <si>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</si>
  <si>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</si>
  <si>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</si>
  <si>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</si>
  <si>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</si>
  <si>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</si>
  <si>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</si>
  <si>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</si>
  <si>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</si>
  <si>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</si>
  <si>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</si>
  <si>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</si>
  <si>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</si>
  <si>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</si>
  <si>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</si>
  <si>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</si>
  <si>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</si>
  <si>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</si>
  <si>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</si>
  <si>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</si>
  <si>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</si>
  <si>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</si>
  <si>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</si>
  <si>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</si>
  <si>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</si>
  <si>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</si>
  <si>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</si>
  <si>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</si>
  <si>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</si>
  <si>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</si>
  <si>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</si>
  <si>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</si>
  <si>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</si>
  <si>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</si>
  <si>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</si>
  <si>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</si>
  <si>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</si>
  <si>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</si>
  <si>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</si>
  <si>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</si>
  <si>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</si>
  <si>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</si>
  <si>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</si>
  <si>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</si>
  <si>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</si>
  <si>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</si>
  <si>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</si>
  <si>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</si>
  <si>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</si>
  <si>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</si>
  <si>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</si>
  <si>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</si>
  <si>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</si>
  <si>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</si>
  <si>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</si>
  <si>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</si>
  <si>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</si>
  <si>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</si>
  <si>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</si>
  <si>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</si>
  <si>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</si>
  <si>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</si>
  <si>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</si>
  <si>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</si>
  <si>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</si>
  <si>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</si>
  <si>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</si>
  <si>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</si>
  <si>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</si>
  <si>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</si>
  <si>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</si>
  <si>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</si>
  <si>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</si>
  <si>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</si>
  <si>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</si>
  <si>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</si>
  <si>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</si>
  <si>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</si>
  <si>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</si>
  <si>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</si>
  <si>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</si>
  <si>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</si>
  <si>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</si>
  <si>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</si>
  <si>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</si>
  <si>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</si>
  <si>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</si>
  <si>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</si>
  <si>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</si>
  <si>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</si>
  <si>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</si>
  <si>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</si>
  <si>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</si>
  <si>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</si>
  <si>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</si>
  <si>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</si>
  <si>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</si>
  <si>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</si>
  <si>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</si>
  <si>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</si>
  <si>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</si>
  <si>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</si>
  <si>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</si>
  <si>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</si>
  <si>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</si>
  <si>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</si>
  <si>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</si>
  <si>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</si>
  <si>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</si>
  <si>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</si>
  <si>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</si>
  <si>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</si>
  <si>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</si>
  <si>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</si>
  <si>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</si>
  <si>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</si>
  <si>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</si>
  <si>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</si>
  <si>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</si>
  <si>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</si>
  <si>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</si>
  <si>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</si>
  <si>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</si>
  <si>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</si>
  <si>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</si>
  <si>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</si>
  <si>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</si>
  <si>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</si>
  <si>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</si>
  <si>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</si>
  <si>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</si>
  <si>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</si>
  <si>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</si>
  <si>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</si>
  <si>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</si>
  <si>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</si>
  <si>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</si>
  <si>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</si>
  <si>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</si>
  <si>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</si>
  <si>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</si>
  <si>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</si>
  <si>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</si>
  <si>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</si>
  <si>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</si>
  <si>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</si>
  <si>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</si>
  <si>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</si>
  <si>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</si>
  <si>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</si>
  <si>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</si>
  <si>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</si>
  <si>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</si>
  <si>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</si>
  <si>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</si>
  <si>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</si>
  <si>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</si>
  <si>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</si>
  <si>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</si>
  <si>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</si>
  <si>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</si>
  <si>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</si>
  <si>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</si>
  <si>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</si>
  <si>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</si>
  <si>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</si>
  <si>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</si>
  <si>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</si>
  <si>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</si>
  <si>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</si>
  <si>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</si>
  <si>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</si>
  <si>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</si>
  <si>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</si>
  <si>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</si>
  <si>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</si>
  <si>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</si>
  <si>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</si>
  <si>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</si>
  <si>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</si>
  <si>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</si>
  <si>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</si>
  <si>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</si>
  <si>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</si>
  <si>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</si>
  <si>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</si>
  <si>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</si>
  <si>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</si>
  <si>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</si>
  <si>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</si>
  <si>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</si>
  <si>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</si>
  <si>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</si>
  <si>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</si>
  <si>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</si>
  <si>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</si>
  <si>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</si>
  <si>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</si>
  <si>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</si>
  <si>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</si>
  <si>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</si>
  <si>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</si>
  <si>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</si>
  <si>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</si>
  <si>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</si>
  <si>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</si>
  <si>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</si>
  <si>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</si>
  <si>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</si>
  <si>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</si>
  <si>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</si>
  <si>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</si>
  <si>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</si>
  <si>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</si>
  <si>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</si>
  <si>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</si>
  <si>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</si>
  <si>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</si>
  <si>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</si>
  <si>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</si>
  <si>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</si>
  <si>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</si>
  <si>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</si>
  <si>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</si>
  <si>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</si>
  <si>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</si>
  <si>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</si>
  <si>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</si>
  <si>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</si>
  <si>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</si>
  <si>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</si>
  <si>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</si>
  <si>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</si>
  <si>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</si>
  <si>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</si>
  <si>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</si>
  <si>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</si>
  <si>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</si>
  <si>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</si>
  <si>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</si>
  <si>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</si>
  <si>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</si>
  <si>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</si>
  <si>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</si>
  <si>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</si>
  <si>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</si>
  <si>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</si>
  <si>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</si>
  <si>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</si>
  <si>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</si>
  <si>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</si>
  <si>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</si>
  <si>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</si>
  <si>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</si>
  <si>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</si>
  <si>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</si>
  <si>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</si>
  <si>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</si>
  <si>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</si>
  <si>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</si>
  <si>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</si>
  <si>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</si>
  <si>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</si>
  <si>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</si>
  <si>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</si>
  <si>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</si>
  <si>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</si>
  <si>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</si>
  <si>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</si>
  <si>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</si>
  <si>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</si>
  <si>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</si>
  <si>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</si>
  <si>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</si>
  <si>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</si>
  <si>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</si>
  <si>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</si>
  <si>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</si>
  <si>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</si>
  <si>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</si>
  <si>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</si>
  <si>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</si>
  <si>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</si>
  <si>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</si>
  <si>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</si>
  <si>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</si>
  <si>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</si>
  <si>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</si>
  <si>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</si>
  <si>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</si>
  <si>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</si>
  <si>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</si>
  <si>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</si>
  <si>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</si>
  <si>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</si>
  <si>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</si>
  <si>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</si>
  <si>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</si>
  <si>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</si>
  <si>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</si>
  <si>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</si>
  <si>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</si>
  <si>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</si>
  <si>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</si>
  <si>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</si>
  <si>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</si>
  <si>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</si>
  <si>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</si>
  <si>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</si>
  <si>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</si>
  <si>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</si>
  <si>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</si>
  <si>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</si>
  <si>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</si>
  <si>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</si>
  <si>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</si>
  <si>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</si>
  <si>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</si>
  <si>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</si>
  <si>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</si>
  <si>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</si>
  <si>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</si>
  <si>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</si>
  <si>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</si>
  <si>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</si>
  <si>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</si>
  <si>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</si>
  <si>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</si>
  <si>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</si>
  <si>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</si>
  <si>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</si>
  <si>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</si>
  <si>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</si>
  <si>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</si>
  <si>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</si>
  <si>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</si>
  <si>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</si>
  <si>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</si>
  <si>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</si>
  <si>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</si>
  <si>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</si>
  <si>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</si>
  <si>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</si>
  <si>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</si>
  <si>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</si>
  <si>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</si>
  <si>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</si>
  <si>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</si>
  <si>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</si>
  <si>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</si>
  <si>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</si>
  <si>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</si>
  <si>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</si>
  <si>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</si>
  <si>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</si>
  <si>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</si>
  <si>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</si>
  <si>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</si>
  <si>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</si>
  <si>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</si>
  <si>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</si>
  <si>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</si>
  <si>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</si>
  <si>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</si>
  <si>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</si>
  <si>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</si>
  <si>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</si>
  <si>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</si>
  <si>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</si>
  <si>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</si>
  <si>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</si>
  <si>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</si>
  <si>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</si>
  <si>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</si>
  <si>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</si>
  <si>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</si>
  <si>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</si>
  <si>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</si>
  <si>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</si>
  <si>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</si>
  <si>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</si>
  <si>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</si>
  <si>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</si>
  <si>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</si>
  <si>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</si>
  <si>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</si>
  <si>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</si>
  <si>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</si>
  <si>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</si>
  <si>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</si>
  <si>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</si>
  <si>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</si>
  <si>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</si>
  <si>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</si>
  <si>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</si>
  <si>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</si>
  <si>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</si>
  <si>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</si>
  <si>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</si>
  <si>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</si>
  <si>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</si>
  <si>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</si>
  <si>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</si>
  <si>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</si>
  <si>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</si>
  <si>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</si>
  <si>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</si>
  <si>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</si>
  <si>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</si>
  <si>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</si>
  <si>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</si>
  <si>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</si>
  <si>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</si>
  <si>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</si>
  <si>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</si>
  <si>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</si>
  <si>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</si>
  <si>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</si>
  <si>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</si>
  <si>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</si>
  <si>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</si>
  <si>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</si>
  <si>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</si>
  <si>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</si>
  <si>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</si>
  <si>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</si>
  <si>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</si>
  <si>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</si>
  <si>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</si>
  <si>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</si>
  <si>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</si>
  <si>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</si>
  <si>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</si>
  <si>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</si>
  <si>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</si>
  <si>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</si>
  <si>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</si>
  <si>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</si>
  <si>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</si>
  <si>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</si>
  <si>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</si>
  <si>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</si>
  <si>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</si>
  <si>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</si>
  <si>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</si>
  <si>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</si>
  <si>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</si>
  <si>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</si>
  <si>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</si>
  <si>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</si>
  <si>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</si>
  <si>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</si>
  <si>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</si>
  <si>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</si>
  <si>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</si>
  <si>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</si>
  <si>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</si>
  <si>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</si>
  <si>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</si>
  <si>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</si>
  <si>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</si>
  <si>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</si>
  <si>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</si>
  <si>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</si>
  <si>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</si>
  <si>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</si>
  <si>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</si>
  <si>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</si>
  <si>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</si>
  <si>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</si>
  <si>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</si>
  <si>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</si>
  <si>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</si>
  <si>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</si>
  <si>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</si>
  <si>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</si>
  <si>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</si>
  <si>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</si>
  <si>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</si>
  <si>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</si>
  <si>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</si>
  <si>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</si>
  <si>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</si>
  <si>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</si>
  <si>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</si>
  <si>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</si>
  <si>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</si>
  <si>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</si>
  <si>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</si>
  <si>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</si>
  <si>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</si>
  <si>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</si>
  <si>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</si>
  <si>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</si>
  <si>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</si>
  <si>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</si>
  <si>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</si>
  <si>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</si>
  <si>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</si>
  <si>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</si>
  <si>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</si>
  <si>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</si>
  <si>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</si>
  <si>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</si>
  <si>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</si>
  <si>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</si>
  <si>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</si>
  <si>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</si>
  <si>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</si>
  <si>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</si>
  <si>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</si>
  <si>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</si>
  <si>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</si>
  <si>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</si>
  <si>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</si>
  <si>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</si>
  <si>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</si>
  <si>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</si>
  <si>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</si>
  <si>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</si>
  <si>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</si>
  <si>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</si>
  <si>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</si>
  <si>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</si>
  <si>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</si>
  <si>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</si>
  <si>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</si>
  <si>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</si>
  <si>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</si>
  <si>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</si>
  <si>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</si>
  <si>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</si>
  <si>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</si>
  <si>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</si>
  <si>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</si>
  <si>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</si>
  <si>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</si>
  <si>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</si>
  <si>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</si>
  <si>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</si>
  <si>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</si>
  <si>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</si>
  <si>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</si>
  <si>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</si>
  <si>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</si>
  <si>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</si>
  <si>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</si>
  <si>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</si>
  <si>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</si>
  <si>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</si>
  <si>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</si>
  <si>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</si>
  <si>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</si>
  <si>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</si>
  <si>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</si>
  <si>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</si>
  <si>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</si>
  <si>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</si>
  <si>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</si>
  <si>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</si>
  <si>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</si>
  <si>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</si>
  <si>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</si>
  <si>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</si>
  <si>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</si>
  <si>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</si>
  <si>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</si>
  <si>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</si>
  <si>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</si>
  <si>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</si>
  <si>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</si>
  <si>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</si>
  <si>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</si>
  <si>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</si>
  <si>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</si>
  <si>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</si>
  <si>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</si>
  <si>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</si>
  <si>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</si>
  <si>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</si>
  <si>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</si>
  <si>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</si>
  <si>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</si>
  <si>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</si>
  <si>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</si>
  <si>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</si>
  <si>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</si>
  <si>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</si>
  <si>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</si>
  <si>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</si>
  <si>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</si>
  <si>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</si>
  <si>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</si>
  <si>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</si>
  <si>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</si>
  <si>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</si>
  <si>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</si>
  <si>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</si>
  <si>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</si>
  <si>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</si>
  <si>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</si>
  <si>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</si>
  <si>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</si>
  <si>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</si>
  <si>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</si>
  <si>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</si>
  <si>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</si>
  <si>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</si>
  <si>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</si>
  <si>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</si>
  <si>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</si>
  <si>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</si>
  <si>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</si>
  <si>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</si>
  <si>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</si>
  <si>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</si>
  <si>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</si>
  <si>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</si>
  <si>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</si>
  <si>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</si>
  <si>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</si>
  <si>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</si>
  <si>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</si>
  <si>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</si>
  <si>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</si>
  <si>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</si>
  <si>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</si>
  <si>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</si>
  <si>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</si>
  <si>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</si>
  <si>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</si>
  <si>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</si>
  <si>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</si>
  <si>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</si>
  <si>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</si>
  <si>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</si>
  <si>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</si>
  <si>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</si>
  <si>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</si>
  <si>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</si>
  <si>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</si>
  <si>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</si>
  <si>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</si>
  <si>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</si>
  <si>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</si>
  <si>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</si>
  <si>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</si>
  <si>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</si>
  <si>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</si>
  <si>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</si>
  <si>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</si>
  <si>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</si>
  <si>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</si>
  <si>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</si>
  <si>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</si>
  <si>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</si>
  <si>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</si>
  <si>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</si>
  <si>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</si>
  <si>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</si>
  <si>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</si>
  <si>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</si>
  <si>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</si>
  <si>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</si>
  <si>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</si>
  <si>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</si>
  <si>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</si>
  <si>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</si>
  <si>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</si>
  <si>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</si>
  <si>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</si>
  <si>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</si>
  <si>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</si>
  <si>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</si>
  <si>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</si>
  <si>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</si>
  <si>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</si>
  <si>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</si>
  <si>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</si>
  <si>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</si>
  <si>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</si>
  <si>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</si>
  <si>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</si>
  <si>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</si>
  <si>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</si>
  <si>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</si>
  <si>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</si>
  <si>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</si>
  <si>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</si>
  <si>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</si>
  <si>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</si>
  <si>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</si>
  <si>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</si>
  <si>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</si>
  <si>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</si>
  <si>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</si>
  <si>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</si>
  <si>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</si>
  <si>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</si>
  <si>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</si>
  <si>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</si>
  <si>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</si>
  <si>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</si>
  <si>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</si>
  <si>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</si>
  <si>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</si>
  <si>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</si>
  <si>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</si>
  <si>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</si>
  <si>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</si>
  <si>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</si>
  <si>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</si>
  <si>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</si>
  <si>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</si>
  <si>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</si>
  <si>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</si>
  <si>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</si>
  <si>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</si>
  <si>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</si>
  <si>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</si>
  <si>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</si>
  <si>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</si>
  <si>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</si>
  <si>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</si>
  <si>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</si>
  <si>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</si>
  <si>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</si>
  <si>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</si>
  <si>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</si>
  <si>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</si>
  <si>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</si>
  <si>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</si>
  <si>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</si>
  <si>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</si>
  <si>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</si>
  <si>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</si>
  <si>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</si>
  <si>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</si>
  <si>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</si>
  <si>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</si>
  <si>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</si>
  <si>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</si>
  <si>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</si>
  <si>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</si>
  <si>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</si>
  <si>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</si>
  <si>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</si>
  <si>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</si>
  <si>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</si>
  <si>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</si>
  <si>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</si>
  <si>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</si>
  <si>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</si>
  <si>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</si>
  <si>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</si>
  <si>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</si>
  <si>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</si>
  <si>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</si>
  <si>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</si>
  <si>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</si>
  <si>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</si>
  <si>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</si>
  <si>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</si>
  <si>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</si>
  <si>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</si>
  <si>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</si>
  <si>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</si>
  <si>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</si>
  <si>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</si>
  <si>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</si>
  <si>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</si>
  <si>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</si>
  <si>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</si>
  <si>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</si>
  <si>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</si>
  <si>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</si>
  <si>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</si>
  <si>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</si>
  <si>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</si>
  <si>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</si>
  <si>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</si>
  <si>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</si>
  <si>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</si>
  <si>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</si>
  <si>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</si>
  <si>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</si>
  <si>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</si>
  <si>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</si>
  <si>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</si>
  <si>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</si>
  <si>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</si>
  <si>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</si>
  <si>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</si>
  <si>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</si>
  <si>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</si>
  <si>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</si>
  <si>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</si>
  <si>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</si>
  <si>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</si>
  <si>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</si>
  <si>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</si>
  <si>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</si>
  <si>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</si>
  <si>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</si>
  <si>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</si>
  <si>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</si>
  <si>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</si>
  <si>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</si>
  <si>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</si>
  <si>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</si>
  <si>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</si>
  <si>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</si>
  <si>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</si>
  <si>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</si>
  <si>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</si>
  <si>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</si>
  <si>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</si>
  <si>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</si>
  <si>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</si>
  <si>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</si>
  <si>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</si>
  <si>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</si>
  <si>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</si>
  <si>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</si>
  <si>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</si>
  <si>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</si>
  <si>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</si>
  <si>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</si>
  <si>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</si>
  <si>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</si>
  <si>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</si>
  <si>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</si>
  <si>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</si>
  <si>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</si>
  <si>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</si>
  <si>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</si>
  <si>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</si>
  <si>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</si>
  <si>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</si>
  <si>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</si>
  <si>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</si>
  <si>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</si>
  <si>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</si>
  <si>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</si>
  <si>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</si>
  <si>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</si>
  <si>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</si>
  <si>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</si>
  <si>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</si>
  <si>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</si>
  <si>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</si>
  <si>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</si>
  <si>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</si>
  <si>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</si>
  <si>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</si>
  <si>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</si>
  <si>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</si>
  <si>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</si>
  <si>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</si>
  <si>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</si>
  <si>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</si>
  <si>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</si>
  <si>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</si>
  <si>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</si>
  <si>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</si>
  <si>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</si>
  <si>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</si>
  <si>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</si>
  <si>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</si>
  <si>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</si>
  <si>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</si>
  <si>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</si>
  <si>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</si>
  <si>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</si>
  <si>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</si>
  <si>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</si>
  <si>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</si>
  <si>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</si>
  <si>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</si>
  <si>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</si>
  <si>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</si>
  <si>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</si>
  <si>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</si>
  <si>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</si>
  <si>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</si>
  <si>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</si>
  <si>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</si>
  <si>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</si>
  <si>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</si>
  <si>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</si>
  <si>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</si>
  <si>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</si>
  <si>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</si>
  <si>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</si>
  <si>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</si>
  <si>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</si>
  <si>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</si>
  <si>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</si>
  <si>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</si>
  <si>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</si>
  <si>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</si>
  <si>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</si>
  <si>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</si>
  <si>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</si>
  <si>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</si>
  <si>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</si>
  <si>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</si>
  <si>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</si>
  <si>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</si>
  <si>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</si>
  <si>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</si>
  <si>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</si>
  <si>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</si>
  <si>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</si>
  <si>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</si>
  <si>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</si>
  <si>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</si>
  <si>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</si>
  <si>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</si>
  <si>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</si>
  <si>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</si>
  <si>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</si>
  <si>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</si>
  <si>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</si>
  <si>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</si>
  <si>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</si>
  <si>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</si>
  <si>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</si>
  <si>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</si>
  <si>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</si>
  <si>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</si>
  <si>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</si>
  <si>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</si>
  <si>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</si>
  <si>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</si>
  <si>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</si>
  <si>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</si>
  <si>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</si>
  <si>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</si>
  <si>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</si>
  <si>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</si>
  <si>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</si>
  <si>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</si>
  <si>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</si>
  <si>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</si>
  <si>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</si>
  <si>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</si>
  <si>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</si>
  <si>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</si>
  <si>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</si>
  <si>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</si>
  <si>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</si>
  <si>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</si>
  <si>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</si>
  <si>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</si>
  <si>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</si>
  <si>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</si>
  <si>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</si>
  <si>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</si>
  <si>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</si>
  <si>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</si>
  <si>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</si>
  <si>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</si>
  <si>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</si>
  <si>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</si>
  <si>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</si>
  <si>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</si>
  <si>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</si>
  <si>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</si>
  <si>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</si>
  <si>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</si>
  <si>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</si>
  <si>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</si>
  <si>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</si>
  <si>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</si>
  <si>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</si>
  <si>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</si>
  <si>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</si>
  <si>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</si>
  <si>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</si>
  <si>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</si>
  <si>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</si>
  <si>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</si>
  <si>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</si>
  <si>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</si>
  <si>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</si>
  <si>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</si>
  <si>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</si>
  <si>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</si>
  <si>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</si>
  <si>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</si>
  <si>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</si>
  <si>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</si>
  <si>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</si>
  <si>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</si>
  <si>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</si>
  <si>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</si>
  <si>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</si>
  <si>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</si>
  <si>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</si>
  <si>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</si>
  <si>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</si>
  <si>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</si>
  <si>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</si>
  <si>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</si>
  <si>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</si>
  <si>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</si>
  <si>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</si>
  <si>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</si>
  <si>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</si>
  <si>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</si>
  <si>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</si>
  <si>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</si>
  <si>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</si>
  <si>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</si>
  <si>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</si>
  <si>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</si>
  <si>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</si>
  <si>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</si>
  <si>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</si>
  <si>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</si>
  <si>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</si>
  <si>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</si>
  <si>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</si>
  <si>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</si>
  <si>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</si>
  <si>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</si>
  <si>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</si>
  <si>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</si>
  <si>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</si>
  <si>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</si>
  <si>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</si>
  <si>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</si>
  <si>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</si>
  <si>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</si>
  <si>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</si>
  <si>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</si>
  <si>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</si>
  <si>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</si>
  <si>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</si>
  <si>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</si>
  <si>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</si>
  <si>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</si>
  <si>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</si>
  <si>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</si>
  <si>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</si>
  <si>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</si>
  <si>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</si>
  <si>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</si>
  <si>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</si>
  <si>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</si>
  <si>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</si>
  <si>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</si>
  <si>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</si>
  <si>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</si>
  <si>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</si>
  <si>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</si>
  <si>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</si>
  <si>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</si>
  <si>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</si>
  <si>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</si>
  <si>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</si>
  <si>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</si>
  <si>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</si>
  <si>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</si>
  <si>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</si>
  <si>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</si>
  <si>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</si>
  <si>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</si>
  <si>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</si>
  <si>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</si>
  <si>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</si>
  <si>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</si>
  <si>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</si>
  <si>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</si>
  <si>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</si>
  <si>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</si>
  <si>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</si>
  <si>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</si>
  <si>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</si>
  <si>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</si>
  <si>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</si>
  <si>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</si>
  <si>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</si>
  <si>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</si>
  <si>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</si>
  <si>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</si>
  <si>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</si>
  <si>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</si>
  <si>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</si>
  <si>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</si>
  <si>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</si>
  <si>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</si>
  <si>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</si>
  <si>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</si>
  <si>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</si>
  <si>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</si>
  <si>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</si>
  <si>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</si>
  <si>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</si>
  <si>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</si>
  <si>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</si>
  <si>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</si>
  <si>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</si>
  <si>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</si>
  <si>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</si>
  <si>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</si>
  <si>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</si>
  <si>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</si>
  <si>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</si>
  <si>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</si>
  <si>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</si>
  <si>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</si>
  <si>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</si>
  <si>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</si>
  <si>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</si>
  <si>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</si>
  <si>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</si>
  <si>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</si>
  <si>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</si>
  <si>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</si>
  <si>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</si>
  <si>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</si>
  <si>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</si>
  <si>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</si>
  <si>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</si>
  <si>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</si>
  <si>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</si>
  <si>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</si>
  <si>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</si>
  <si>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</si>
  <si>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</si>
  <si>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</si>
  <si>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</si>
  <si>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</si>
  <si>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</si>
  <si>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</si>
  <si>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</si>
  <si>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</si>
  <si>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</si>
  <si>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</si>
  <si>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</si>
  <si>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</si>
  <si>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</si>
  <si>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</si>
  <si>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</si>
  <si>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</si>
  <si>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</si>
  <si>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</si>
  <si>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</si>
  <si>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</si>
  <si>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</si>
  <si>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</si>
  <si>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</si>
  <si>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</si>
  <si>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</si>
  <si>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</si>
  <si>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</si>
  <si>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</si>
  <si>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</si>
  <si>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</si>
  <si>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</si>
  <si>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</si>
  <si>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</si>
  <si>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</si>
  <si>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</si>
  <si>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</si>
  <si>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</si>
  <si>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</si>
  <si>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</si>
  <si>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</si>
  <si>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</si>
  <si>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</si>
  <si>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</si>
  <si>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</si>
  <si>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</si>
  <si>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</si>
  <si>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</si>
  <si>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</si>
  <si>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</si>
  <si>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</si>
  <si>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</si>
  <si>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</si>
  <si>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</si>
  <si>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</si>
  <si>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</si>
  <si>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</si>
  <si>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</si>
  <si>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</si>
  <si>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</si>
  <si>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</si>
  <si>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</si>
  <si>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</si>
  <si>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</si>
  <si>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</si>
  <si>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</si>
  <si>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</si>
  <si>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</si>
  <si>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</si>
  <si>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</si>
  <si>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</si>
  <si>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</si>
  <si>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</si>
  <si>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</si>
  <si>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</si>
  <si>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</si>
  <si>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</si>
  <si>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</si>
  <si>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</si>
  <si>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</si>
  <si>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</si>
  <si>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</si>
  <si>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</si>
  <si>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</si>
  <si>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</si>
  <si>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</si>
  <si>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</si>
  <si>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</si>
  <si>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</si>
  <si>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</si>
  <si>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</si>
  <si>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</si>
  <si>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</si>
  <si>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</si>
  <si>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</si>
  <si>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</si>
  <si>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</si>
  <si>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</si>
  <si>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</si>
  <si>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</si>
  <si>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</si>
  <si>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</si>
  <si>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</si>
  <si>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</si>
  <si>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</si>
  <si>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</si>
  <si>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</si>
  <si>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</si>
  <si>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</si>
  <si>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</si>
  <si>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</si>
  <si>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</si>
  <si>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</si>
  <si>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</si>
  <si>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</si>
  <si>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</si>
  <si>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</si>
  <si>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</si>
  <si>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</si>
  <si>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</si>
  <si>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</si>
  <si>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</si>
  <si>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</si>
  <si>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</si>
  <si>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</si>
  <si>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</si>
  <si>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</si>
  <si>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</si>
  <si>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</si>
  <si>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</si>
  <si>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</si>
  <si>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</si>
  <si>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</si>
  <si>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</si>
  <si>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</si>
  <si>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</si>
  <si>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</si>
  <si>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</si>
  <si>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</si>
  <si>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</si>
  <si>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</si>
  <si>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</si>
  <si>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</si>
  <si>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</si>
  <si>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</si>
  <si>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</si>
  <si>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</si>
  <si>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</si>
  <si>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</si>
  <si>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</si>
  <si>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</si>
  <si>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</si>
  <si>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</si>
  <si>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</si>
  <si>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</si>
  <si>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</si>
  <si>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</si>
  <si>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</si>
  <si>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</si>
  <si>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</si>
  <si>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</si>
  <si>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</si>
  <si>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</si>
  <si>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</si>
  <si>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</si>
  <si>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</si>
  <si>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</si>
  <si>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</si>
  <si>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</si>
  <si>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</si>
  <si>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</si>
  <si>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</si>
  <si>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</si>
  <si>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</si>
  <si>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</si>
  <si>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</si>
  <si>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</si>
  <si>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</si>
  <si>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</si>
  <si>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</si>
  <si>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</si>
  <si>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</si>
  <si>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</si>
  <si>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</si>
  <si>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</si>
  <si>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</si>
  <si>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</si>
  <si>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</si>
  <si>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</si>
  <si>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</si>
  <si>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</si>
  <si>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</si>
  <si>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</si>
  <si>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</si>
  <si>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</si>
  <si>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</si>
  <si>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</si>
  <si>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</si>
  <si>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</si>
  <si>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</si>
  <si>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</si>
  <si>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</si>
  <si>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</si>
  <si>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</si>
  <si>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</si>
  <si>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</si>
  <si>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</si>
  <si>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</si>
  <si>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</si>
  <si>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</si>
  <si>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</si>
  <si>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</si>
  <si>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</si>
  <si>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</si>
  <si>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</si>
  <si>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</si>
  <si>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</si>
  <si>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</si>
  <si>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</si>
  <si>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</si>
  <si>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</si>
  <si>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</si>
  <si>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</si>
  <si>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</si>
  <si>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</si>
  <si>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</si>
  <si>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</si>
  <si>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</si>
  <si>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</si>
  <si>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</si>
  <si>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</si>
  <si>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</si>
  <si>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</si>
  <si>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</si>
  <si>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</si>
  <si>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</si>
  <si>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</si>
  <si>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</si>
  <si>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</si>
  <si>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</si>
  <si>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</si>
  <si>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</si>
  <si>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</si>
  <si>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</si>
  <si>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</si>
  <si>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</si>
  <si>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</si>
  <si>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</si>
  <si>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</si>
  <si>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</si>
  <si>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</si>
  <si>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</si>
  <si>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</si>
  <si>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</si>
  <si>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</si>
  <si>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</si>
  <si>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</si>
  <si>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</si>
  <si>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</si>
  <si>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</si>
  <si>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</si>
  <si>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</si>
  <si>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</si>
  <si>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</si>
  <si>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</si>
  <si>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</si>
  <si>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</si>
  <si>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</si>
  <si>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</si>
  <si>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</si>
  <si>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</si>
  <si>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</si>
  <si>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</si>
  <si>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</si>
  <si>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</si>
  <si>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</si>
  <si>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</si>
  <si>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</si>
  <si>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</si>
  <si>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</si>
  <si>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</si>
  <si>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</si>
  <si>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</si>
  <si>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</si>
  <si>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</si>
  <si>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</si>
  <si>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</si>
  <si>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</si>
  <si>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</si>
  <si>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</si>
  <si>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</si>
  <si>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</si>
  <si>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</si>
  <si>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</si>
  <si>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</si>
  <si>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</si>
  <si>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</si>
  <si>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</si>
  <si>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</si>
  <si>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</si>
  <si>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</si>
  <si>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</si>
  <si>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</si>
  <si>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</si>
  <si>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</si>
  <si>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</si>
  <si>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</si>
  <si>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</si>
  <si>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</si>
  <si>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</si>
  <si>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</si>
  <si>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</si>
  <si>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</si>
  <si>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</si>
  <si>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</si>
  <si>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</si>
  <si>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</si>
  <si>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</si>
  <si>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</si>
  <si>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</si>
  <si>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</si>
  <si>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</si>
  <si>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</si>
  <si>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</si>
  <si>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</si>
  <si>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</si>
  <si>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</si>
  <si>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</si>
  <si>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</si>
  <si>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</si>
  <si>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</si>
  <si>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</si>
  <si>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</si>
  <si>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</si>
  <si>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</si>
  <si>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</si>
  <si>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</si>
  <si>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</si>
  <si>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</si>
  <si>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</si>
  <si>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</si>
  <si>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</si>
  <si>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</si>
  <si>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</si>
  <si>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</si>
  <si>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</si>
  <si>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</si>
  <si>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</si>
  <si>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</si>
  <si>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</si>
  <si>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</si>
  <si>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</si>
  <si>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</si>
  <si>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</si>
  <si>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</si>
  <si>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</si>
  <si>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</si>
  <si>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</si>
  <si>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</si>
  <si>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</si>
  <si>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</si>
  <si>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</si>
  <si>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</si>
  <si>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</si>
  <si>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</si>
  <si>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</si>
  <si>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</si>
  <si>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</si>
  <si>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</si>
  <si>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</si>
  <si>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</si>
  <si>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</si>
  <si>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</si>
  <si>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</si>
  <si>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</si>
  <si>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</si>
  <si>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</si>
  <si>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</si>
  <si>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</si>
  <si>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</si>
  <si>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</si>
  <si>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</si>
  <si>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</si>
  <si>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</si>
  <si>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</si>
  <si>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</si>
  <si>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</si>
  <si>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</si>
  <si>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</si>
  <si>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</si>
  <si>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</si>
  <si>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</si>
  <si>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</si>
  <si>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</si>
  <si>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</si>
  <si>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</si>
  <si>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</si>
  <si>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</si>
  <si>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</si>
  <si>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</si>
  <si>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</si>
  <si>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</si>
  <si>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</si>
  <si>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</si>
  <si>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</si>
  <si>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</si>
  <si>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</si>
  <si>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</si>
  <si>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</si>
  <si>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</si>
  <si>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</si>
  <si>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</si>
  <si>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</si>
  <si>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</si>
  <si>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</si>
  <si>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</si>
  <si>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</si>
  <si>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</si>
  <si>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</si>
  <si>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</si>
  <si>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</si>
  <si>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</si>
  <si>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</si>
  <si>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</si>
  <si>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</si>
  <si>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</si>
  <si>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</si>
  <si>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</si>
  <si>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</si>
  <si>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</si>
  <si>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</si>
  <si>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</si>
  <si>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</si>
  <si>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</si>
  <si>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</si>
  <si>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</si>
  <si>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</si>
  <si>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</si>
  <si>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</si>
  <si>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</si>
  <si>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</si>
  <si>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</si>
  <si>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</si>
  <si>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</si>
  <si>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</si>
  <si>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</si>
  <si>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</si>
  <si>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</si>
  <si>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</si>
  <si>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</si>
  <si>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</si>
  <si>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</si>
  <si>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</si>
  <si>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</si>
  <si>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</si>
  <si>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</si>
  <si>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</si>
  <si>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</si>
  <si>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</si>
  <si>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</si>
  <si>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</si>
  <si>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</si>
  <si>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</si>
  <si>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</si>
  <si>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</si>
  <si>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</si>
  <si>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</si>
  <si>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</si>
  <si>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</si>
  <si>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</si>
  <si>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</si>
  <si>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</si>
  <si>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</si>
  <si>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</si>
  <si>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</si>
  <si>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</si>
  <si>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</si>
  <si>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</si>
  <si>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</si>
  <si>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</si>
  <si>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</si>
  <si>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</si>
  <si>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</si>
  <si>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</si>
  <si>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</si>
  <si>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</si>
  <si>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</si>
  <si>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</si>
  <si>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</si>
  <si>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</si>
  <si>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</si>
  <si>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</si>
  <si>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</si>
  <si>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</si>
  <si>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</si>
  <si>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</si>
  <si>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</si>
  <si>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</si>
  <si>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</si>
  <si>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</si>
  <si>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</si>
  <si>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</si>
  <si>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</si>
  <si>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</si>
  <si>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</si>
  <si>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</si>
  <si>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</si>
  <si>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</si>
  <si>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</si>
  <si>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</si>
  <si>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</si>
  <si>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</si>
  <si>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</si>
  <si>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</si>
  <si>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</si>
  <si>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</si>
  <si>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</si>
  <si>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</si>
  <si>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</si>
  <si>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</si>
  <si>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</si>
  <si>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</si>
  <si>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</si>
  <si>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</si>
  <si>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</si>
  <si>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</si>
  <si>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</si>
  <si>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</si>
  <si>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</si>
  <si>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</si>
  <si>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</si>
  <si>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</si>
  <si>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</si>
  <si>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</si>
  <si>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</si>
  <si>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</si>
  <si>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</si>
  <si>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</si>
  <si>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</si>
  <si>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</si>
  <si>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</si>
  <si>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</si>
  <si>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</si>
  <si>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</si>
  <si>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</si>
  <si>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</si>
  <si>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</si>
  <si>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</si>
  <si>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</si>
  <si>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</si>
  <si>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</si>
  <si>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</si>
  <si>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</si>
  <si>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</si>
  <si>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</si>
  <si>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</si>
  <si>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</si>
  <si>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</si>
  <si>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</si>
  <si>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</si>
  <si>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</si>
  <si>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</si>
  <si>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</si>
  <si>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</si>
  <si>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</si>
  <si>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</si>
  <si>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</si>
  <si>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</si>
  <si>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</si>
  <si>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</si>
  <si>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</si>
  <si>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</si>
  <si>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</si>
  <si>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</si>
  <si>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</si>
  <si>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</si>
  <si>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</si>
  <si>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</si>
  <si>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</si>
  <si>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</si>
  <si>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</si>
  <si>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</si>
  <si>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</si>
  <si>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</si>
  <si>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</si>
  <si>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</si>
  <si>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</si>
  <si>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</si>
  <si>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</si>
  <si>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</si>
  <si>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</si>
  <si>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</si>
  <si>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</si>
  <si>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</si>
  <si>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</si>
  <si>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</si>
  <si>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</si>
  <si>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</si>
  <si>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</si>
  <si>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</si>
  <si>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</si>
  <si>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</si>
  <si>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</si>
  <si>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</si>
  <si>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</si>
  <si>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</si>
  <si>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</si>
  <si>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</si>
  <si>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</si>
  <si>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</si>
  <si>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</si>
  <si>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</si>
  <si>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</si>
  <si>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</si>
  <si>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</si>
  <si>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</si>
  <si>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</si>
  <si>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</si>
  <si>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</si>
  <si>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</si>
  <si>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</si>
  <si>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</si>
  <si>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</si>
  <si>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</si>
  <si>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</si>
  <si>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</si>
  <si>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</si>
  <si>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</si>
  <si>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</si>
  <si>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</si>
  <si>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</si>
  <si>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</si>
  <si>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</si>
  <si>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</si>
  <si>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</si>
  <si>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</si>
  <si>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</si>
  <si>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</si>
  <si>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</si>
  <si>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</si>
  <si>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</si>
  <si>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</si>
  <si>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</si>
  <si>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</si>
  <si>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</si>
  <si>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</si>
  <si>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</si>
  <si>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</si>
  <si>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</si>
  <si>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</si>
  <si>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</si>
  <si>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</si>
  <si>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</si>
  <si>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</si>
  <si>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</si>
  <si>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</si>
  <si>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</si>
  <si>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</si>
  <si>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</si>
  <si>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</si>
  <si>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</si>
  <si>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</si>
  <si>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</si>
  <si>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</si>
  <si>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</si>
  <si>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</si>
  <si>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</si>
  <si>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</si>
  <si>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</si>
  <si>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</si>
  <si>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</si>
  <si>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</si>
  <si>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</si>
  <si>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</si>
  <si>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</si>
  <si>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</si>
  <si>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</si>
  <si>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</si>
  <si>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</si>
  <si>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</si>
  <si>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</si>
  <si>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</si>
  <si>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</si>
  <si>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</si>
  <si>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</si>
  <si>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</si>
  <si>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</si>
  <si>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</si>
  <si>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</si>
  <si>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</si>
  <si>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</si>
  <si>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</si>
  <si>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</si>
  <si>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</si>
  <si>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</si>
  <si>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</si>
  <si>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</si>
  <si>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</si>
  <si>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</si>
  <si>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</si>
  <si>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</si>
  <si>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</si>
  <si>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</si>
  <si>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</si>
  <si>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</si>
  <si>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</si>
  <si>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</si>
  <si>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</si>
  <si>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</si>
  <si>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</si>
  <si>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</si>
  <si>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</si>
  <si>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</si>
  <si>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</si>
  <si>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</si>
  <si>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</si>
  <si>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</si>
  <si>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</si>
  <si>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</si>
  <si>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</si>
  <si>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</si>
  <si>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</si>
  <si>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</si>
  <si>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</si>
  <si>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</si>
  <si>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</si>
  <si>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</si>
  <si>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</si>
  <si>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</si>
  <si>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</si>
  <si>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</si>
  <si>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</si>
  <si>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</si>
  <si>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</si>
  <si>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</si>
  <si>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</si>
  <si>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</si>
  <si>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</si>
  <si>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</si>
  <si>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</si>
  <si>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</si>
  <si>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</si>
  <si>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</si>
  <si>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</si>
  <si>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</si>
  <si>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</si>
  <si>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</si>
  <si>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</si>
  <si>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</si>
  <si>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</si>
  <si>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</si>
  <si>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</si>
  <si>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</si>
  <si>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</si>
  <si>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</si>
  <si>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</si>
  <si>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</si>
  <si>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</si>
  <si>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</si>
  <si>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</si>
  <si>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</si>
  <si>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</si>
  <si>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</si>
  <si>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</si>
  <si>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</si>
  <si>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</si>
  <si>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</si>
  <si>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</si>
  <si>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</si>
  <si>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</si>
  <si>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</si>
  <si>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</si>
  <si>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</si>
  <si>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</si>
  <si>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</si>
  <si>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</si>
  <si>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</si>
  <si>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</si>
  <si>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</si>
  <si>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</si>
  <si>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</si>
  <si>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</si>
  <si>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</si>
  <si>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</si>
  <si>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</si>
  <si>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</si>
  <si>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</si>
  <si>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</si>
  <si>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</si>
  <si>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</si>
  <si>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</si>
  <si>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</si>
  <si>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</si>
  <si>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</si>
  <si>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</si>
  <si>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</si>
  <si>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</si>
  <si>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</si>
  <si>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</si>
  <si>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</si>
  <si>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</si>
  <si>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</si>
  <si>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</si>
  <si>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</si>
  <si>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</si>
  <si>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</si>
  <si>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</si>
  <si>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</si>
  <si>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</si>
  <si>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</si>
  <si>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</si>
  <si>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</si>
  <si>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</si>
  <si>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</si>
  <si>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</si>
  <si>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</si>
  <si>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</si>
  <si>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</si>
  <si>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</si>
  <si>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</si>
  <si>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</si>
  <si>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</si>
  <si>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</si>
  <si>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</si>
  <si>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</si>
  <si>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</si>
  <si>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</si>
  <si>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</si>
  <si>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</si>
  <si>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</si>
  <si>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</si>
  <si>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</si>
  <si>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</si>
  <si>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</si>
  <si>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</si>
  <si>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</si>
  <si>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</si>
  <si>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</si>
  <si>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</si>
  <si>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</si>
  <si>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</si>
  <si>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</si>
  <si>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</si>
  <si>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</si>
  <si>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</si>
  <si>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</si>
  <si>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</si>
  <si>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</si>
  <si>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</si>
  <si>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</si>
  <si>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</si>
  <si>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</si>
  <si>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</si>
  <si>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</si>
  <si>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</si>
  <si>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</si>
  <si>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</si>
  <si>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</si>
  <si>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</si>
  <si>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</si>
  <si>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</si>
  <si>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</si>
  <si>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</si>
  <si>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</si>
  <si>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</si>
  <si>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</si>
  <si>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</si>
  <si>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</si>
  <si>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</si>
  <si>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</si>
  <si>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</si>
  <si>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</si>
  <si>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</si>
  <si>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</si>
  <si>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</si>
  <si>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</si>
  <si>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</si>
  <si>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</si>
  <si>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</si>
  <si>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</si>
  <si>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</si>
  <si>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</si>
  <si>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</si>
  <si>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</si>
  <si>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</si>
  <si>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</si>
  <si>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</si>
  <si>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</si>
  <si>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</si>
  <si>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</si>
  <si>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</si>
  <si>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</si>
  <si>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</si>
  <si>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</si>
  <si>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</si>
  <si>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</si>
  <si>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</si>
  <si>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</si>
  <si>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</si>
  <si>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</si>
  <si>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</si>
  <si>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</si>
  <si>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</si>
  <si>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</si>
  <si>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</si>
  <si>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</si>
  <si>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</si>
  <si>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</si>
  <si>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</si>
  <si>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</si>
  <si>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</si>
  <si>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</si>
  <si>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</si>
  <si>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</si>
  <si>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</si>
  <si>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</si>
  <si>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</si>
  <si>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</si>
  <si>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</si>
  <si>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</si>
  <si>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</si>
  <si>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</si>
  <si>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</si>
  <si>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</si>
  <si>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</si>
  <si>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</si>
  <si>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</si>
  <si>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</si>
  <si>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</si>
  <si>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</si>
  <si>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</si>
  <si>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</si>
  <si>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</si>
  <si>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</si>
  <si>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</si>
  <si>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</si>
  <si>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</si>
  <si>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</si>
  <si>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</si>
  <si>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</si>
  <si>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</si>
  <si>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</si>
  <si>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</si>
  <si>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</si>
  <si>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</si>
  <si>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</si>
  <si>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</si>
  <si>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</si>
  <si>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</si>
  <si>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</si>
  <si>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</si>
  <si>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</si>
  <si>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</si>
  <si>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</si>
  <si>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</si>
  <si>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</si>
  <si>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</si>
  <si>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</si>
  <si>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</si>
  <si>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</si>
  <si>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</si>
  <si>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</si>
  <si>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</si>
  <si>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</si>
  <si>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</si>
  <si>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</si>
  <si>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</si>
  <si>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</si>
  <si>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</si>
  <si>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</si>
  <si>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</si>
  <si>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</si>
  <si>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</si>
  <si>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</si>
  <si>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</si>
  <si>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</si>
  <si>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</si>
  <si>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</si>
  <si>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</si>
  <si>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</si>
  <si>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</si>
  <si>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</si>
  <si>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</si>
  <si>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</si>
  <si>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</si>
  <si>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</si>
  <si>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</si>
  <si>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</si>
  <si>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</si>
  <si>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</si>
  <si>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</si>
  <si>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</si>
  <si>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</si>
  <si>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</si>
  <si>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</si>
  <si>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</si>
  <si>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</si>
  <si>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</si>
  <si>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</si>
  <si>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</si>
  <si>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</si>
  <si>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</si>
  <si>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</si>
  <si>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</si>
  <si>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</si>
  <si>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</si>
  <si>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</si>
  <si>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</si>
  <si>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</si>
  <si>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</si>
  <si>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</si>
  <si>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</si>
  <si>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</si>
  <si>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</si>
  <si>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</si>
  <si>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</si>
  <si>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</si>
  <si>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</si>
  <si>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</si>
  <si>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</si>
  <si>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</si>
  <si>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</si>
  <si>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</si>
  <si>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</si>
  <si>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</si>
  <si>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</si>
  <si>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</si>
  <si>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</si>
  <si>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</si>
  <si>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</si>
  <si>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</si>
  <si>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</si>
  <si>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</si>
  <si>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</si>
  <si>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</si>
  <si>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</si>
  <si>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</si>
  <si>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</si>
  <si>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</si>
  <si>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</si>
  <si>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</si>
  <si>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</si>
  <si>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</si>
  <si>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</si>
  <si>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</si>
  <si>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</si>
  <si>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</si>
  <si>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</si>
  <si>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</si>
  <si>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</si>
  <si>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</si>
  <si>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</si>
  <si>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</si>
  <si>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</si>
  <si>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</si>
  <si>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</si>
  <si>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</si>
  <si>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</si>
  <si>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</si>
  <si>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</si>
  <si>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</si>
  <si>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</si>
  <si>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</si>
  <si>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</si>
  <si>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</si>
  <si>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</si>
  <si>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</si>
  <si>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</si>
  <si>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</si>
  <si>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</si>
  <si>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</si>
  <si>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</si>
  <si>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</si>
  <si>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</si>
  <si>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</si>
  <si>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</si>
  <si>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</si>
  <si>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</si>
  <si>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</si>
  <si>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</si>
  <si>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</si>
  <si>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</si>
  <si>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</si>
  <si>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</si>
  <si>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</si>
  <si>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</si>
  <si>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</si>
  <si>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</si>
  <si>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</si>
  <si>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</si>
  <si>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</si>
  <si>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</si>
  <si>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</si>
  <si>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</si>
  <si>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</si>
  <si>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</si>
  <si>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</si>
  <si>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</si>
  <si>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</si>
  <si>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</si>
  <si>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</si>
  <si>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</si>
  <si>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</si>
  <si>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</si>
  <si>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</si>
  <si>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</si>
  <si>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</si>
  <si>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</si>
  <si>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</si>
  <si>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</si>
  <si>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</si>
  <si>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</si>
  <si>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</si>
  <si>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</si>
  <si>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</si>
  <si>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</si>
  <si>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</si>
  <si>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</si>
  <si>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</si>
  <si>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</si>
  <si>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</si>
  <si>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</si>
  <si>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</si>
  <si>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</si>
  <si>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</si>
  <si>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</si>
  <si>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</si>
  <si>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</si>
  <si>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</si>
  <si>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</si>
  <si>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</si>
  <si>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</si>
  <si>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</si>
  <si>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</si>
  <si>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</si>
  <si>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</si>
  <si>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</si>
  <si>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</si>
  <si>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</si>
  <si>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</si>
  <si>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</si>
  <si>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</si>
  <si>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</si>
  <si>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</si>
  <si>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</si>
  <si>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</si>
  <si>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</si>
  <si>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</si>
  <si>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</si>
  <si>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</si>
  <si>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</si>
  <si>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</si>
  <si>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</si>
  <si>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</si>
  <si>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</si>
  <si>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</si>
  <si>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</si>
  <si>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</si>
  <si>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</si>
  <si>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</si>
  <si>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</si>
  <si>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</si>
  <si>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</si>
  <si>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</si>
  <si>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</si>
  <si>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</si>
  <si>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</si>
  <si>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</si>
  <si>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</si>
  <si>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</si>
  <si>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</si>
  <si>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</si>
  <si>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</si>
  <si>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</si>
  <si>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</si>
  <si>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</si>
  <si>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</si>
  <si>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</si>
  <si>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</si>
  <si>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</si>
  <si>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</si>
  <si>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</si>
  <si>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</si>
  <si>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</si>
  <si>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</si>
  <si>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</si>
  <si>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</si>
  <si>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</si>
  <si>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</si>
  <si>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</si>
  <si>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</si>
  <si>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</si>
  <si>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</si>
  <si>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</si>
  <si>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</si>
  <si>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</si>
  <si>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</si>
  <si>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</si>
  <si>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</si>
  <si>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</si>
  <si>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</si>
  <si>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</si>
  <si>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</si>
  <si>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</si>
  <si>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</si>
  <si>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</si>
  <si>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</si>
  <si>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</si>
  <si>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</si>
  <si>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</si>
  <si>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</si>
  <si>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</si>
  <si>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</si>
  <si>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</si>
  <si>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</si>
  <si>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</si>
  <si>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</si>
  <si>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</si>
  <si>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</si>
  <si>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</si>
  <si>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</si>
  <si>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</si>
  <si>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</si>
  <si>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</si>
  <si>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</si>
  <si>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</si>
  <si>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</si>
  <si>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</si>
  <si>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</si>
  <si>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</si>
  <si>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</si>
  <si>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</si>
  <si>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</si>
  <si>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</si>
  <si>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</si>
  <si>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</si>
  <si>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</si>
  <si>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</si>
  <si>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</si>
  <si>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</si>
  <si>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</si>
  <si>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</si>
  <si>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</si>
  <si>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</si>
  <si>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</si>
  <si>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</si>
  <si>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</si>
  <si>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</si>
  <si>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</si>
  <si>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</si>
  <si>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</si>
  <si>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</si>
  <si>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</si>
  <si>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</si>
  <si>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</si>
  <si>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</si>
  <si>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</si>
  <si>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</si>
  <si>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</si>
  <si>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</si>
  <si>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</si>
  <si>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</si>
  <si>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</si>
  <si>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</si>
  <si>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</si>
  <si>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</si>
  <si>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</si>
  <si>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</si>
  <si>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</si>
  <si>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</si>
  <si>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</si>
  <si>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</si>
  <si>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</si>
  <si>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</si>
  <si>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</si>
  <si>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</si>
  <si>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</si>
  <si>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</si>
  <si>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</si>
  <si>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</si>
  <si>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</si>
  <si>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</si>
  <si>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</si>
  <si>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</si>
  <si>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</si>
  <si>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</si>
  <si>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</si>
  <si>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</si>
  <si>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</si>
  <si>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</si>
  <si>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</si>
  <si>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</si>
  <si>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</si>
  <si>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</si>
  <si>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</si>
  <si>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</si>
  <si>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</si>
  <si>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</si>
  <si>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</si>
  <si>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</si>
  <si>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</si>
  <si>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</si>
  <si>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</si>
  <si>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</si>
  <si>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</si>
  <si>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</si>
  <si>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</si>
  <si>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</si>
  <si>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</si>
  <si>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</si>
  <si>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</si>
  <si>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</si>
  <si>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</si>
  <si>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</si>
  <si>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</si>
  <si>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</si>
  <si>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</si>
  <si>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</si>
  <si>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</si>
  <si>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</si>
  <si>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</si>
  <si>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</si>
  <si>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</si>
  <si>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</si>
  <si>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</si>
  <si>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</si>
  <si>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</si>
  <si>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</si>
  <si>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</si>
  <si>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</si>
  <si>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</si>
  <si>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</si>
  <si>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</si>
  <si>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</si>
  <si>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</si>
  <si>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</si>
  <si>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</si>
  <si>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</si>
  <si>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</si>
  <si>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</si>
  <si>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</si>
  <si>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</si>
  <si>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</si>
  <si>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</si>
  <si>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</si>
  <si>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</si>
  <si>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</si>
  <si>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</si>
  <si>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</si>
  <si>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</si>
  <si>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</si>
  <si>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</si>
  <si>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</si>
  <si>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</si>
  <si>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</si>
  <si>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</si>
  <si>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</si>
  <si>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</si>
  <si>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</si>
  <si>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</si>
  <si>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</si>
  <si>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</si>
  <si>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</si>
  <si>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</si>
  <si>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</si>
  <si>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</si>
  <si>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</si>
  <si>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</si>
  <si>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</si>
  <si>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</si>
  <si>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</si>
  <si>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</si>
  <si>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</si>
  <si>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</si>
  <si>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</si>
  <si>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</si>
  <si>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</si>
  <si>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</si>
  <si>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</si>
  <si>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</si>
  <si>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</si>
  <si>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</si>
  <si>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</si>
  <si>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</si>
  <si>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</si>
  <si>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</si>
  <si>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</si>
  <si>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</si>
  <si>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</si>
  <si>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</si>
  <si>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</si>
  <si>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</si>
  <si>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</si>
  <si>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</si>
  <si>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</si>
  <si>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</si>
  <si>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</si>
  <si>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</si>
  <si>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</si>
  <si>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</si>
  <si>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</si>
  <si>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</si>
  <si>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</si>
  <si>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</si>
  <si>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</si>
  <si>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</si>
  <si>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</si>
  <si>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</si>
  <si>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</si>
  <si>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</si>
  <si>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</si>
  <si>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</si>
  <si>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</si>
  <si>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</si>
  <si>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</si>
  <si>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</si>
  <si>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</si>
  <si>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</si>
  <si>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</si>
  <si>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</si>
  <si>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</si>
  <si>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</si>
  <si>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</si>
  <si>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</si>
  <si>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</si>
  <si>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</si>
  <si>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</si>
  <si>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</si>
  <si>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</si>
  <si>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</si>
  <si>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</si>
  <si>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</si>
  <si>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</si>
  <si>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</si>
  <si>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</si>
  <si>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</si>
  <si>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</si>
  <si>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</si>
  <si>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</si>
  <si>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</si>
  <si>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</si>
  <si>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</si>
  <si>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</si>
  <si>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</si>
  <si>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</si>
  <si>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</si>
  <si>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</si>
  <si>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</si>
  <si>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</si>
  <si>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</si>
  <si>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</si>
  <si>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</si>
  <si>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</si>
  <si>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</si>
  <si>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</si>
  <si>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</si>
  <si>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</si>
  <si>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</si>
  <si>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</si>
  <si>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</si>
  <si>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</si>
  <si>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</si>
  <si>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</si>
  <si>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</si>
  <si>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</si>
  <si>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</si>
  <si>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</si>
  <si>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</si>
  <si>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</si>
  <si>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</si>
  <si>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</si>
  <si>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</si>
  <si>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</si>
  <si>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</si>
  <si>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</si>
  <si>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</si>
  <si>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</si>
  <si>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</si>
  <si>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</si>
  <si>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</si>
  <si>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</si>
  <si>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</si>
  <si>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</si>
  <si>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</si>
  <si>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</si>
  <si>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</si>
  <si>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</si>
  <si>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</si>
  <si>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</si>
  <si>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</si>
  <si>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</si>
  <si>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</si>
  <si>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</si>
  <si>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</si>
  <si>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</si>
  <si>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</si>
  <si>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</si>
  <si>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</si>
  <si>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</si>
  <si>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</si>
  <si>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</si>
  <si>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</si>
  <si>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</si>
  <si>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</si>
  <si>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</si>
  <si>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</si>
  <si>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</si>
  <si>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</si>
  <si>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</si>
  <si>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</si>
  <si>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</si>
  <si>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</si>
  <si>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</si>
  <si>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</si>
  <si>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</si>
  <si>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</si>
  <si>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</si>
  <si>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</si>
  <si>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</si>
  <si>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</si>
  <si>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</si>
  <si>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</si>
  <si>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</si>
  <si>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</si>
  <si>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</si>
  <si>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</si>
  <si>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</si>
  <si>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</si>
  <si>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</si>
  <si>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</si>
  <si>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</si>
  <si>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</si>
  <si>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</si>
  <si>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</si>
  <si>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</si>
  <si>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</si>
  <si>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</si>
  <si>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</si>
  <si>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</si>
  <si>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</si>
  <si>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</si>
  <si>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</si>
  <si>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</si>
  <si>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</si>
  <si>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</si>
  <si>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</si>
  <si>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</si>
  <si>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</si>
  <si>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</si>
  <si>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</si>
  <si>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</si>
  <si>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</si>
  <si>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</si>
  <si>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</si>
  <si>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</si>
  <si>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</si>
  <si>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</si>
  <si>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</si>
  <si>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</si>
  <si>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</si>
  <si>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</si>
  <si>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</si>
  <si>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</si>
  <si>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</si>
  <si>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</si>
  <si>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</si>
  <si>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</si>
  <si>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</si>
  <si>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</si>
  <si>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</si>
  <si>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</si>
  <si>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</si>
  <si>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</si>
  <si>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</si>
  <si>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</si>
  <si>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</si>
  <si>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</si>
  <si>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</si>
  <si>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</si>
  <si>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</si>
  <si>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</si>
  <si>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</si>
  <si>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</si>
  <si>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</si>
  <si>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</si>
  <si>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</si>
  <si>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</si>
  <si>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</si>
  <si>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</si>
  <si>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</si>
  <si>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</si>
  <si>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</si>
  <si>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</si>
  <si>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</si>
  <si>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</si>
  <si>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</si>
  <si>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</si>
  <si>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</si>
  <si>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</si>
  <si>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</si>
  <si>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</si>
  <si>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</si>
  <si>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</si>
  <si>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</si>
  <si>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</si>
  <si>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</si>
  <si>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</si>
  <si>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</si>
  <si>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</si>
  <si>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</si>
  <si>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</si>
  <si>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</si>
  <si>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</si>
  <si>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</si>
  <si>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</si>
  <si>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</si>
  <si>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</si>
  <si>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</si>
  <si>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</si>
  <si>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</si>
  <si>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</si>
  <si>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</si>
  <si>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</si>
  <si>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</si>
  <si>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</si>
  <si>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</si>
  <si>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</si>
  <si>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</si>
  <si>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</si>
  <si>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</si>
  <si>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</si>
  <si>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</si>
  <si>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</si>
  <si>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</si>
  <si>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</si>
  <si>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</si>
  <si>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</si>
  <si>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</si>
  <si>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</si>
  <si>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</si>
  <si>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</si>
  <si>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</si>
  <si>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</si>
  <si>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</si>
  <si>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</si>
  <si>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</si>
  <si>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</si>
  <si>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</si>
  <si>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</si>
  <si>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</si>
  <si>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</si>
  <si>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</si>
  <si>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</si>
  <si>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</si>
  <si>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</si>
  <si>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</si>
  <si>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</si>
  <si>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</si>
  <si>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</si>
  <si>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</si>
  <si>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</si>
  <si>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</si>
  <si>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</si>
  <si>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</si>
  <si>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</si>
  <si>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</si>
  <si>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</si>
  <si>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</si>
  <si>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</si>
  <si>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</si>
  <si>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</si>
  <si>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</si>
  <si>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</si>
  <si>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</si>
  <si>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</si>
  <si>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</si>
  <si>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</si>
  <si>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</si>
  <si>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</si>
  <si>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</si>
  <si>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</si>
  <si>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</si>
  <si>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</si>
  <si>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</si>
  <si>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</si>
  <si>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</si>
  <si>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</si>
  <si>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</si>
  <si>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</si>
  <si>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</si>
  <si>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</si>
  <si>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</si>
  <si>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</si>
  <si>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</si>
  <si>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</si>
  <si>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</si>
  <si>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</si>
  <si>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</si>
  <si>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</si>
  <si>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</si>
  <si>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</si>
  <si>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</si>
  <si>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</si>
  <si>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</si>
  <si>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</si>
  <si>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</si>
  <si>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</si>
  <si>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</si>
  <si>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</si>
  <si>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</si>
  <si>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</si>
  <si>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</si>
  <si>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</si>
  <si>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</si>
  <si>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</si>
  <si>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</si>
  <si>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</si>
  <si>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</si>
  <si>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</si>
  <si>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</si>
  <si>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</si>
  <si>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</si>
  <si>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</si>
  <si>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</si>
  <si>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</si>
  <si>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</si>
  <si>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</si>
  <si>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</si>
  <si>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</si>
  <si>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</si>
  <si>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</si>
  <si>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</si>
  <si>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</si>
  <si>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</si>
  <si>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</si>
  <si>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</si>
  <si>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</si>
  <si>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</si>
  <si>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</si>
  <si>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</si>
  <si>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</si>
  <si>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</si>
  <si>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</si>
  <si>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</si>
  <si>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</si>
  <si>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</si>
  <si>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</si>
  <si>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</si>
  <si>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</si>
  <si>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</si>
  <si>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</si>
  <si>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</si>
  <si>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</si>
  <si>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</si>
  <si>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</si>
  <si>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</si>
  <si>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</si>
  <si>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</si>
  <si>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</si>
  <si>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</si>
  <si>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</si>
  <si>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</si>
  <si>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</si>
  <si>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</si>
  <si>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</si>
  <si>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</si>
  <si>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</si>
  <si>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</si>
  <si>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</si>
  <si>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</si>
  <si>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</si>
  <si>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</si>
  <si>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</si>
  <si>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</si>
  <si>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</si>
  <si>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</si>
  <si>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</si>
  <si>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</si>
  <si>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</si>
  <si>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</si>
  <si>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</si>
  <si>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</si>
  <si>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</si>
  <si>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</si>
  <si>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</si>
  <si>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</si>
  <si>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</si>
  <si>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</si>
  <si>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</si>
  <si>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</si>
  <si>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</si>
  <si>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</si>
  <si>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</si>
  <si>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</si>
  <si>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</si>
  <si>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</si>
  <si>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</si>
  <si>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</si>
  <si>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</si>
  <si>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</si>
  <si>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</si>
  <si>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</si>
  <si>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</si>
  <si>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</si>
  <si>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</si>
  <si>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</si>
  <si>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</si>
  <si>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</si>
  <si>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</si>
  <si>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</si>
  <si>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</si>
  <si>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</si>
  <si>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</si>
  <si>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</si>
  <si>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</si>
  <si>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</si>
  <si>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</si>
  <si>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</si>
  <si>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</si>
  <si>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</si>
  <si>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</si>
  <si>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</si>
  <si>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</si>
  <si>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</si>
  <si>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</si>
  <si>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</si>
  <si>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</si>
  <si>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</si>
  <si>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</si>
  <si>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</si>
  <si>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</si>
  <si>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</si>
  <si>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</si>
  <si>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</si>
  <si>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</si>
  <si>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</si>
  <si>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</si>
  <si>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</si>
  <si>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</si>
  <si>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</si>
  <si>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</si>
  <si>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</si>
  <si>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</si>
  <si>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</si>
  <si>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</si>
  <si>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</si>
  <si>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</si>
  <si>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</si>
  <si>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</si>
  <si>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</si>
  <si>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</si>
  <si>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</si>
  <si>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</si>
  <si>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</si>
  <si>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</si>
  <si>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</si>
  <si>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</si>
  <si>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</si>
  <si>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</si>
  <si>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</si>
  <si>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</si>
  <si>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</si>
  <si>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</si>
  <si>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</si>
  <si>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</si>
  <si>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</si>
  <si>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</si>
  <si>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</si>
  <si>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</si>
  <si>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</si>
  <si>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</si>
  <si>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</si>
  <si>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</si>
  <si>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</si>
  <si>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</si>
  <si>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</si>
  <si>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</si>
  <si>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</si>
  <si>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</si>
  <si>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</si>
  <si>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</si>
  <si>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</si>
  <si>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</si>
  <si>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</si>
  <si>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</si>
  <si>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</si>
  <si>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</si>
  <si>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</si>
  <si>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</si>
  <si>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</si>
  <si>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</si>
  <si>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</si>
  <si>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</si>
  <si>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</si>
  <si>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</si>
  <si>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</si>
  <si>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</si>
  <si>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</si>
  <si>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</si>
  <si>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</si>
  <si>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</si>
  <si>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</si>
  <si>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</si>
  <si>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</si>
  <si>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</si>
  <si>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</si>
  <si>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</si>
  <si>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</si>
  <si>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</si>
  <si>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</si>
  <si>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</si>
  <si>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</si>
  <si>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</si>
  <si>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</si>
  <si>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</si>
  <si>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</si>
  <si>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</si>
  <si>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</si>
  <si>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</si>
  <si>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</si>
  <si>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</si>
  <si>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</si>
  <si>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</si>
  <si>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</si>
  <si>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</si>
  <si>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</si>
  <si>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</si>
  <si>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</si>
  <si>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</si>
  <si>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</si>
  <si>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</si>
  <si>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</si>
  <si>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</si>
  <si>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</si>
  <si>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</si>
  <si>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</si>
  <si>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</si>
  <si>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</si>
  <si>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</si>
  <si>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</si>
  <si>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</si>
  <si>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</si>
  <si>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</si>
  <si>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</si>
  <si>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</si>
  <si>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</si>
  <si>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</si>
  <si>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</si>
  <si>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</si>
  <si>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</si>
  <si>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</si>
  <si>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</si>
  <si>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</si>
  <si>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</si>
  <si>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</si>
  <si>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</si>
  <si>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</si>
  <si>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</si>
  <si>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</si>
  <si>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</si>
  <si>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</si>
  <si>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</si>
  <si>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</si>
  <si>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</si>
  <si>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</si>
  <si>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</si>
  <si>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</si>
  <si>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</si>
  <si>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</si>
  <si>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</si>
  <si>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</si>
  <si>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</si>
  <si>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</si>
  <si>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</si>
  <si>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</si>
  <si>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</si>
  <si>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</si>
  <si>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</si>
  <si>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</si>
  <si>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</si>
  <si>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</si>
  <si>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</si>
  <si>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</si>
  <si>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</si>
  <si>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</si>
  <si>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</si>
  <si>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</si>
  <si>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</si>
  <si>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</si>
  <si>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</si>
  <si>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</si>
  <si>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</si>
  <si>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</si>
  <si>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</si>
  <si>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</si>
  <si>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</si>
  <si>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</si>
  <si>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</si>
  <si>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</si>
  <si>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</si>
  <si>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</si>
  <si>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</si>
  <si>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</si>
  <si>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</si>
  <si>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</si>
  <si>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</si>
  <si>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</si>
  <si>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</si>
  <si>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</si>
  <si>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</si>
  <si>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</si>
  <si>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</si>
  <si>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</si>
  <si>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</si>
  <si>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</si>
  <si>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</si>
  <si>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</si>
  <si>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</si>
  <si>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</si>
  <si>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</si>
  <si>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</si>
  <si>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</si>
  <si>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</si>
  <si>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</si>
  <si>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</si>
  <si>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</si>
  <si>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</si>
  <si>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</si>
  <si>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</si>
  <si>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</si>
  <si>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</si>
  <si>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</si>
  <si>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</si>
  <si>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</si>
  <si>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</si>
  <si>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</si>
  <si>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</si>
  <si>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</si>
  <si>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</si>
  <si>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</si>
  <si>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</si>
  <si>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</si>
  <si>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</si>
  <si>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</si>
  <si>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</si>
  <si>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</si>
  <si>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</si>
  <si>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</si>
  <si>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</si>
  <si>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</si>
  <si>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</si>
  <si>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</si>
  <si>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</si>
  <si>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</si>
  <si>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</si>
  <si>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</si>
  <si>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</si>
  <si>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</si>
  <si>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</si>
  <si>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</si>
  <si>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</si>
  <si>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</si>
  <si>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</si>
  <si>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</si>
  <si>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</si>
  <si>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</si>
  <si>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</si>
  <si>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</si>
  <si>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</si>
  <si>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</si>
  <si>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</si>
  <si>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</si>
  <si>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</si>
  <si>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</si>
  <si>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</si>
  <si>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</si>
  <si>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</si>
  <si>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</si>
  <si>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</si>
  <si>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</si>
  <si>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</si>
  <si>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</si>
  <si>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</si>
  <si>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</si>
  <si>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</si>
  <si>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</si>
  <si>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</si>
  <si>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</si>
  <si>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</si>
  <si>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</si>
  <si>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</si>
  <si>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</si>
  <si>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</si>
  <si>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</si>
  <si>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</si>
  <si>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</si>
  <si>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</si>
  <si>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</si>
  <si>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</si>
  <si>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</si>
  <si>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</si>
  <si>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</si>
  <si>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</si>
  <si>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</si>
  <si>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</si>
  <si>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</si>
  <si>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</si>
  <si>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</si>
  <si>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</si>
  <si>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</si>
  <si>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</si>
  <si>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</si>
  <si>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</si>
  <si>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</si>
  <si>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</si>
  <si>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</si>
  <si>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</si>
  <si>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</si>
  <si>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</si>
  <si>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</si>
  <si>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</si>
  <si>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</si>
  <si>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</si>
  <si>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</si>
  <si>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</si>
  <si>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</si>
  <si>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</si>
  <si>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</si>
  <si>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</si>
  <si>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</si>
  <si>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</si>
  <si>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</si>
  <si>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</si>
  <si>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</si>
  <si>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</si>
  <si>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</si>
  <si>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</si>
  <si>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</si>
  <si>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</si>
  <si>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</si>
  <si>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</si>
  <si>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</si>
  <si>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</si>
  <si>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</si>
  <si>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</si>
  <si>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</si>
  <si>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</si>
  <si>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</si>
  <si>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</si>
  <si>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</si>
  <si>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</si>
  <si>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</si>
  <si>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</si>
  <si>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</si>
  <si>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</si>
  <si>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</si>
  <si>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</si>
  <si>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</si>
  <si>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</si>
  <si>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</si>
  <si>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</si>
  <si>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</si>
  <si>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</si>
  <si>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</si>
  <si>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</si>
  <si>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</si>
  <si>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</si>
  <si>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</si>
  <si>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</si>
  <si>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</si>
  <si>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</si>
  <si>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</si>
  <si>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</si>
  <si>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</si>
  <si>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</si>
  <si>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</si>
  <si>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</si>
  <si>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</si>
  <si>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</si>
  <si>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</si>
  <si>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</si>
  <si>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</si>
  <si>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</si>
  <si>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</si>
  <si>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</si>
  <si>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</si>
  <si>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</si>
  <si>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</si>
  <si>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</si>
  <si>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</si>
  <si>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</si>
  <si>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</si>
  <si>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</si>
  <si>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</si>
  <si>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</si>
  <si>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</si>
  <si>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</si>
  <si>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</si>
  <si>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</si>
  <si>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</si>
  <si>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</si>
  <si>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</si>
  <si>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</si>
  <si>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</si>
  <si>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</si>
  <si>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</si>
  <si>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</si>
  <si>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</si>
  <si>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</si>
  <si>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</si>
  <si>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</si>
  <si>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</si>
  <si>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</si>
  <si>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</si>
  <si>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</si>
  <si>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</si>
  <si>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</si>
  <si>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</si>
  <si>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</si>
  <si>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</si>
  <si>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</si>
  <si>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</si>
  <si>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</si>
  <si>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</si>
  <si>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</si>
  <si>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</si>
  <si>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</si>
  <si>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</si>
  <si>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</si>
  <si>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</si>
  <si>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</si>
  <si>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</si>
  <si>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</si>
  <si>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</si>
  <si>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</si>
  <si>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</si>
  <si>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</si>
  <si>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</si>
  <si>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</si>
  <si>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</si>
  <si>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</si>
  <si>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</si>
  <si>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</si>
  <si>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</si>
  <si>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</si>
  <si>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</si>
  <si>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</si>
  <si>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</si>
  <si>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</si>
  <si>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</si>
  <si>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</si>
  <si>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</si>
  <si>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</si>
  <si>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</si>
  <si>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</si>
  <si>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</si>
  <si>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</si>
  <si>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</si>
  <si>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</si>
  <si>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</si>
  <si>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</si>
  <si>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</si>
  <si>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</si>
  <si>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</si>
  <si>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</si>
  <si>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</si>
  <si>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</si>
  <si>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</si>
  <si>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</si>
  <si>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</si>
  <si>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</si>
  <si>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</si>
  <si>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</si>
  <si>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</si>
  <si>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</si>
  <si>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</si>
  <si>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</si>
  <si>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</si>
  <si>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</si>
  <si>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</si>
  <si>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</si>
  <si>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</si>
  <si>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</si>
  <si>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</si>
  <si>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</si>
  <si>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</si>
  <si>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</si>
  <si>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</si>
  <si>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</si>
  <si>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</si>
  <si>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</si>
  <si>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</si>
  <si>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</si>
  <si>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</si>
  <si>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</si>
  <si>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</si>
  <si>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</si>
  <si>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</si>
  <si>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</si>
  <si>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</si>
  <si>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</si>
  <si>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</si>
  <si>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</si>
  <si>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</si>
  <si>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</si>
  <si>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</si>
  <si>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</si>
  <si>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</si>
  <si>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</si>
  <si>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</si>
  <si>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</si>
  <si>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</si>
  <si>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</si>
  <si>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</si>
  <si>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</si>
  <si>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</si>
  <si>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</si>
  <si>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</si>
  <si>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</si>
  <si>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</si>
  <si>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</si>
  <si>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</si>
  <si>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</si>
  <si>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</si>
  <si>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</si>
  <si>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</si>
  <si>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</si>
  <si>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</si>
  <si>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</si>
  <si>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</si>
  <si>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</si>
  <si>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</si>
  <si>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</si>
  <si>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</si>
  <si>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</si>
  <si>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</si>
  <si>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</si>
  <si>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</si>
  <si>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</si>
  <si>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</si>
  <si>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</si>
  <si>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</si>
  <si>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</si>
  <si>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</si>
  <si>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</si>
  <si>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</si>
  <si>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</si>
  <si>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</si>
  <si>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</si>
  <si>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</si>
  <si>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</si>
  <si>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</si>
  <si>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</si>
  <si>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</si>
  <si>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</si>
  <si>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</si>
  <si>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</si>
  <si>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</si>
  <si>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</si>
  <si>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</si>
  <si>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</si>
  <si>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</si>
  <si>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</si>
  <si>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</si>
  <si>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</si>
  <si>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</si>
  <si>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</si>
  <si>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</si>
  <si>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</si>
  <si>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</si>
  <si>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</si>
  <si>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</si>
  <si>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</si>
  <si>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</si>
  <si>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</si>
  <si>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</si>
  <si>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</si>
  <si>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</si>
  <si>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</si>
  <si>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</si>
  <si>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</si>
  <si>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</si>
  <si>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</si>
  <si>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</si>
  <si>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</si>
  <si>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</si>
  <si>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</si>
  <si>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</si>
  <si>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</si>
  <si>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</si>
  <si>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</si>
  <si>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</si>
  <si>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</si>
  <si>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</si>
  <si>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</si>
  <si>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</si>
  <si>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</si>
  <si>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</si>
  <si>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</si>
  <si>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</si>
  <si>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</si>
  <si>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</si>
  <si>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</si>
  <si>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</si>
  <si>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</si>
  <si>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</si>
  <si>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</si>
  <si>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</si>
  <si>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</si>
  <si>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</si>
  <si>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</si>
  <si>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</si>
  <si>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</si>
  <si>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</si>
  <si>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</si>
  <si>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</si>
  <si>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</si>
  <si>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</si>
  <si>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</si>
  <si>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</si>
  <si>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</si>
  <si>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</si>
  <si>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</si>
  <si>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</si>
  <si>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</si>
  <si>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</si>
  <si>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</si>
  <si>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</si>
  <si>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</si>
  <si>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</si>
  <si>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</si>
  <si>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</si>
  <si>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</si>
  <si>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</si>
  <si>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</si>
  <si>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</si>
  <si>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</si>
  <si>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</si>
  <si>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</si>
  <si>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</si>
  <si>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</si>
  <si>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</si>
  <si>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</si>
  <si>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</si>
  <si>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</si>
  <si>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</si>
  <si>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</si>
  <si>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</si>
  <si>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</si>
  <si>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</si>
  <si>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</si>
  <si>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</si>
  <si>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</si>
  <si>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</si>
  <si>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</si>
  <si>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</si>
  <si>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</si>
  <si>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</si>
  <si>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</si>
  <si>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</si>
  <si>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</si>
  <si>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</si>
  <si>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</si>
  <si>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</si>
  <si>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</si>
  <si>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</si>
  <si>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</si>
  <si>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</si>
  <si>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</si>
  <si>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</si>
  <si>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</si>
  <si>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</si>
  <si>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</si>
  <si>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</si>
  <si>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</si>
  <si>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</si>
  <si>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</si>
  <si>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</si>
  <si>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</si>
  <si>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</si>
  <si>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</si>
  <si>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</si>
  <si>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</si>
  <si>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</si>
  <si>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</si>
  <si>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</si>
  <si>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</si>
  <si>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</si>
  <si>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</si>
  <si>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</si>
  <si>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</si>
  <si>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</si>
  <si>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</si>
  <si>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</si>
  <si>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</si>
  <si>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</si>
  <si>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</si>
  <si>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</si>
  <si>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</si>
  <si>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</si>
  <si>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</si>
  <si>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</si>
  <si>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</si>
  <si>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</si>
  <si>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</si>
  <si>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</si>
  <si>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</si>
  <si>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</si>
  <si>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</si>
  <si>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</si>
  <si>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</si>
  <si>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</si>
  <si>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</si>
  <si>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</si>
  <si>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</si>
  <si>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</si>
  <si>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</si>
  <si>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</si>
  <si>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</si>
  <si>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</si>
  <si>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</si>
  <si>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</si>
  <si>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</si>
  <si>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</si>
  <si>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</si>
  <si>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</si>
  <si>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</si>
  <si>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</si>
  <si>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</si>
  <si>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</si>
  <si>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</si>
  <si>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</si>
  <si>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</si>
  <si>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</si>
  <si>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</si>
  <si>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</si>
  <si>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</si>
  <si>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</si>
  <si>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</si>
  <si>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</si>
  <si>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</si>
  <si>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</si>
  <si>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</si>
  <si>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</si>
  <si>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</si>
  <si>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</si>
  <si>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</si>
  <si>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</si>
  <si>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</si>
  <si>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</si>
  <si>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</si>
  <si>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</si>
  <si>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</si>
  <si>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</si>
  <si>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</si>
  <si>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</si>
  <si>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</si>
  <si>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</si>
  <si>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</si>
  <si>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</si>
  <si>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</si>
  <si>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</si>
  <si>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</si>
  <si>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</si>
  <si>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</si>
  <si>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</si>
  <si>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</si>
  <si>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</si>
  <si>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</si>
  <si>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</si>
  <si>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</si>
  <si>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</si>
  <si>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</si>
  <si>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</si>
  <si>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</si>
  <si>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</si>
  <si>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</si>
  <si>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</si>
  <si>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</si>
  <si>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</si>
  <si>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</si>
  <si>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</si>
  <si>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</si>
  <si>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</si>
  <si>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</si>
  <si>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</si>
  <si>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</si>
  <si>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</si>
  <si>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</si>
  <si>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</si>
  <si>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</si>
  <si>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</si>
  <si>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</si>
  <si>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</si>
  <si>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</si>
  <si>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</si>
  <si>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</si>
  <si>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</si>
  <si>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</si>
  <si>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</si>
  <si>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</si>
  <si>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</si>
  <si>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</si>
  <si>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</si>
  <si>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</si>
  <si>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</si>
  <si>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</si>
  <si>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</si>
  <si>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</si>
  <si>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</si>
  <si>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</si>
  <si>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</si>
  <si>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</si>
  <si>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</si>
  <si>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</si>
  <si>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</si>
  <si>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</si>
  <si>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</si>
  <si>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</si>
  <si>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</si>
  <si>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</si>
  <si>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</si>
  <si>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</si>
  <si>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</si>
  <si>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</si>
  <si>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</si>
  <si>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</si>
  <si>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</si>
  <si>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</si>
  <si>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</si>
  <si>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</si>
  <si>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</si>
  <si>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</si>
  <si>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</si>
  <si>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</si>
  <si>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</si>
  <si>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</si>
  <si>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</si>
  <si>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</si>
  <si>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</si>
  <si>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</si>
  <si>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</si>
  <si>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</si>
  <si>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</si>
  <si>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</si>
  <si>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</si>
  <si>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</si>
  <si>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</si>
  <si>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</si>
  <si>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</si>
  <si>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</si>
  <si>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</si>
  <si>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</si>
  <si>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</si>
  <si>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</si>
  <si>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</si>
  <si>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</si>
  <si>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</si>
  <si>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</si>
  <si>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</si>
  <si>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</si>
  <si>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</si>
  <si>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</si>
  <si>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</si>
  <si>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</si>
  <si>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</si>
  <si>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</si>
  <si>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</si>
  <si>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</si>
  <si>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</si>
  <si>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</si>
  <si>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</si>
  <si>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</si>
  <si>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</si>
  <si>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</si>
  <si>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</si>
  <si>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</si>
  <si>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</si>
  <si>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</si>
  <si>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</si>
  <si>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</si>
  <si>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</si>
  <si>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</si>
  <si>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</si>
  <si>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</si>
  <si>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</si>
  <si>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</si>
  <si>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</si>
  <si>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</si>
  <si>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</si>
  <si>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</si>
  <si>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</si>
  <si>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</si>
  <si>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</si>
  <si>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</si>
  <si>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</si>
  <si>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</si>
  <si>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</si>
  <si>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</si>
  <si>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</si>
  <si>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</si>
  <si>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</si>
  <si>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</si>
  <si>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</si>
  <si>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</si>
  <si>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</si>
  <si>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</si>
  <si>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</si>
  <si>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</si>
  <si>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</si>
  <si>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</si>
  <si>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</si>
  <si>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</si>
  <si>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</si>
  <si>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</si>
  <si>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</si>
  <si>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</si>
  <si>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</si>
  <si>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</si>
  <si>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</si>
  <si>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</si>
  <si>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</si>
  <si>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</si>
  <si>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</si>
  <si>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</si>
  <si>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</si>
  <si>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</si>
  <si>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</si>
  <si>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</si>
  <si>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</si>
  <si>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</si>
  <si>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</si>
  <si>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</si>
  <si>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</si>
  <si>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</si>
  <si>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</si>
  <si>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</si>
  <si>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</si>
  <si>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</si>
  <si>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</si>
  <si>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</si>
  <si>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</si>
  <si>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</si>
  <si>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</si>
  <si>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</si>
  <si>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</si>
  <si>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</si>
  <si>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</si>
  <si>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</si>
  <si>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</si>
  <si>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</si>
  <si>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</si>
  <si>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</si>
  <si>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</si>
  <si>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</si>
  <si>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</si>
  <si>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</si>
  <si>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</si>
  <si>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</si>
  <si>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</si>
  <si>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</si>
  <si>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</si>
  <si>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</si>
  <si>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</si>
  <si>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</si>
  <si>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</si>
  <si>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</si>
  <si>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</si>
  <si>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</si>
  <si>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</si>
  <si>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</si>
  <si>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</si>
  <si>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</si>
  <si>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</si>
  <si>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</si>
  <si>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</si>
  <si>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</si>
  <si>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</si>
  <si>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</si>
  <si>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</si>
  <si>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</si>
  <si>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</si>
  <si>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</si>
  <si>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</si>
  <si>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</si>
  <si>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</si>
  <si>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</si>
  <si>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</si>
  <si>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</si>
  <si>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</si>
  <si>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</si>
  <si>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</si>
  <si>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</si>
  <si>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</si>
  <si>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</si>
  <si>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</si>
  <si>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</si>
  <si>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</si>
  <si>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</si>
  <si>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</si>
  <si>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</si>
  <si>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</si>
  <si>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</si>
  <si>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</si>
  <si>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</si>
  <si>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</si>
  <si>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</si>
  <si>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</si>
  <si>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</si>
  <si>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</si>
  <si>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</si>
  <si>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</si>
  <si>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</si>
  <si>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</si>
  <si>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</si>
  <si>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</si>
  <si>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</si>
  <si>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</si>
  <si>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</si>
  <si>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</si>
  <si>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</si>
  <si>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</si>
  <si>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</si>
  <si>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</si>
  <si>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</si>
  <si>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</si>
  <si>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</si>
  <si>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</si>
  <si>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</si>
  <si>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</si>
  <si>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</si>
  <si>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</si>
  <si>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</si>
  <si>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</si>
  <si>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</si>
  <si>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</si>
  <si>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</si>
  <si>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</si>
  <si>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</si>
  <si>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</si>
  <si>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</si>
  <si>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</si>
  <si>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</si>
  <si>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</si>
  <si>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</si>
  <si>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</si>
  <si>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</si>
  <si>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</si>
  <si>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</si>
  <si>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</si>
  <si>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</si>
  <si>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</si>
  <si>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</si>
  <si>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</si>
  <si>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</si>
  <si>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</si>
  <si>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</si>
  <si>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</si>
  <si>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</si>
  <si>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</si>
  <si>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</si>
  <si>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</si>
  <si>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</si>
  <si>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</si>
  <si>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</si>
  <si>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</si>
  <si>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</si>
  <si>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</si>
  <si>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</si>
  <si>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</si>
  <si>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</si>
  <si>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</si>
  <si>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</si>
  <si>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</si>
  <si>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</si>
  <si>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</si>
  <si>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</si>
  <si>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</si>
  <si>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</si>
  <si>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</si>
  <si>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</si>
  <si>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</si>
  <si>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</si>
  <si>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</si>
  <si>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</si>
  <si>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</si>
  <si>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</si>
  <si>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</si>
  <si>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</si>
  <si>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</si>
  <si>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</si>
  <si>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</si>
  <si>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</si>
  <si>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</si>
  <si>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</si>
  <si>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</si>
  <si>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</si>
  <si>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</si>
  <si>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</si>
  <si>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</si>
  <si>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</si>
  <si>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</si>
  <si>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</si>
  <si>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</si>
  <si>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</si>
  <si>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</si>
  <si>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</si>
  <si>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</si>
  <si>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</si>
  <si>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</si>
  <si>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</si>
  <si>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</si>
  <si>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</si>
  <si>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</si>
  <si>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</si>
  <si>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</si>
  <si>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</si>
  <si>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</si>
  <si>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</si>
  <si>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</si>
  <si>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</si>
  <si>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</si>
  <si>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</si>
  <si>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</si>
  <si>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</si>
  <si>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</si>
  <si>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</si>
  <si>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</si>
  <si>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</si>
  <si>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</si>
  <si>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</si>
  <si>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</si>
  <si>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</si>
  <si>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</si>
  <si>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</si>
  <si>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</si>
  <si>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</si>
  <si>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</si>
  <si>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</si>
  <si>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</si>
  <si>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</si>
  <si>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</si>
  <si>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</si>
  <si>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</si>
  <si>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</si>
  <si>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</si>
  <si>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</si>
  <si>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</si>
  <si>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</si>
  <si>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</si>
  <si>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</si>
  <si>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</si>
  <si>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</si>
  <si>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</si>
  <si>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</si>
  <si>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</si>
  <si>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</si>
  <si>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</si>
  <si>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</si>
  <si>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</si>
  <si>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</si>
  <si>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</si>
  <si>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</si>
  <si>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</si>
  <si>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</si>
  <si>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</si>
  <si>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</si>
  <si>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</si>
  <si>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</si>
  <si>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</si>
  <si>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</si>
  <si>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</si>
  <si>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</si>
  <si>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</si>
  <si>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</si>
  <si>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</si>
  <si>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</si>
  <si>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</si>
  <si>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</si>
  <si>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</si>
  <si>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</si>
  <si>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</si>
  <si>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</si>
  <si>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</si>
  <si>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</si>
  <si>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</si>
  <si>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</si>
  <si>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</si>
  <si>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</si>
  <si>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</si>
  <si>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</si>
  <si>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</si>
  <si>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</si>
  <si>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</si>
  <si>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</si>
  <si>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</si>
  <si>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</si>
  <si>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</si>
  <si>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</si>
  <si>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</si>
  <si>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</si>
  <si>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</si>
  <si>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</si>
  <si>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</si>
  <si>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</si>
  <si>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</si>
  <si>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</si>
  <si>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</si>
  <si>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</si>
  <si>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</si>
  <si>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</si>
  <si>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</si>
  <si>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</si>
  <si>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</si>
  <si>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</si>
  <si>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</si>
  <si>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</si>
  <si>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</si>
  <si>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</si>
  <si>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</si>
  <si>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</si>
  <si>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</si>
  <si>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</si>
  <si>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</si>
  <si>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</si>
  <si>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</si>
  <si>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</si>
  <si>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</si>
  <si>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</si>
  <si>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</si>
  <si>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</si>
  <si>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</si>
  <si>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</si>
  <si>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</si>
  <si>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</si>
  <si>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</si>
  <si>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</si>
  <si>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</si>
  <si>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</si>
  <si>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</si>
  <si>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</si>
  <si>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</si>
  <si>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</si>
  <si>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</si>
  <si>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</si>
  <si>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</si>
  <si>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</si>
  <si>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</si>
  <si>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</si>
  <si>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</si>
  <si>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</si>
  <si>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</si>
  <si>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</si>
  <si>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</si>
  <si>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</si>
  <si>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</si>
  <si>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</si>
  <si>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</si>
  <si>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</si>
  <si>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</si>
  <si>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</si>
  <si>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</si>
  <si>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</si>
  <si>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</si>
  <si>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</si>
  <si>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</si>
  <si>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</si>
  <si>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</si>
  <si>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</si>
  <si>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</si>
  <si>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</si>
  <si>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</si>
  <si>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</si>
  <si>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</si>
  <si>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</si>
  <si>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</si>
  <si>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</si>
  <si>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</si>
  <si>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</si>
  <si>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</si>
  <si>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</si>
  <si>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</si>
  <si>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</si>
  <si>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</si>
  <si>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</si>
  <si>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</si>
  <si>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</si>
  <si>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</si>
  <si>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</si>
  <si>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</si>
  <si>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</si>
  <si>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</si>
  <si>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</si>
  <si>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</si>
  <si>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</si>
  <si>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</si>
  <si>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</si>
  <si>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</si>
  <si>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</si>
  <si>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</si>
  <si>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</si>
  <si>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</si>
  <si>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</si>
  <si>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</si>
  <si>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</si>
  <si>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</si>
  <si>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</si>
  <si>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</si>
  <si>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</si>
  <si>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</si>
  <si>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</si>
  <si>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</si>
  <si>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</si>
  <si>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</si>
  <si>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</si>
  <si>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</si>
  <si>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</si>
  <si>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</si>
  <si>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</si>
  <si>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</si>
  <si>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</si>
  <si>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</si>
  <si>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</si>
  <si>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</si>
  <si>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</si>
  <si>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</si>
  <si>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</si>
  <si>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</si>
  <si>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</si>
  <si>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</si>
  <si>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</si>
  <si>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</si>
  <si>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</si>
  <si>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</si>
  <si>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</si>
  <si>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</si>
  <si>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</si>
  <si>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</si>
  <si>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</si>
  <si>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</si>
  <si>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</si>
  <si>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</si>
  <si>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</si>
  <si>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</si>
  <si>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</si>
  <si>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</si>
  <si>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</si>
  <si>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</si>
  <si>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</si>
  <si>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</si>
  <si>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</si>
  <si>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</si>
  <si>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</si>
  <si>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</si>
  <si>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</si>
  <si>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</si>
  <si>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</si>
  <si>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</si>
  <si>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</si>
  <si>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</si>
  <si>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</si>
  <si>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</si>
  <si>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</si>
  <si>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</si>
  <si>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</si>
  <si>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</si>
  <si>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</si>
  <si>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</si>
  <si>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</si>
  <si>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</si>
  <si>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</si>
  <si>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</si>
  <si>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</si>
  <si>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</si>
  <si>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</si>
  <si>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</si>
  <si>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</si>
  <si>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</si>
  <si>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</si>
  <si>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</si>
  <si>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</si>
  <si>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</si>
  <si>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</si>
  <si>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</si>
  <si>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</si>
  <si>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</si>
  <si>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</si>
  <si>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</si>
  <si>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</si>
  <si>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</si>
  <si>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</si>
  <si>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</si>
  <si>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</si>
  <si>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</si>
  <si>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</si>
  <si>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</si>
  <si>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</si>
  <si>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</si>
  <si>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</si>
  <si>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</si>
  <si>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</si>
  <si>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</si>
  <si>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</si>
  <si>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</si>
  <si>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</si>
  <si>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</si>
  <si>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</si>
  <si>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</si>
  <si>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</si>
  <si>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</si>
  <si>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</si>
  <si>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</si>
  <si>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</si>
  <si>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</si>
  <si>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</si>
  <si>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</si>
  <si>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</si>
  <si>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</si>
  <si>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</si>
  <si>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</si>
  <si>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</si>
  <si>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</si>
  <si>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</si>
  <si>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</si>
  <si>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</si>
  <si>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</si>
  <si>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</si>
  <si>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</si>
  <si>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</si>
  <si>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</si>
  <si>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</si>
  <si>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</si>
  <si>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</si>
  <si>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</si>
  <si>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</si>
  <si>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</si>
  <si>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</si>
  <si>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</si>
  <si>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</si>
  <si>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</si>
  <si>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</si>
  <si>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</si>
  <si>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</si>
  <si>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</si>
  <si>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</si>
  <si>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</si>
  <si>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</si>
  <si>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</si>
  <si>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</si>
  <si>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</si>
  <si>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</si>
  <si>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</si>
  <si>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</si>
  <si>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</si>
  <si>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</si>
  <si>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</si>
  <si>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</si>
  <si>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</si>
  <si>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</si>
  <si>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</si>
  <si>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</si>
  <si>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</si>
  <si>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</si>
  <si>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</si>
  <si>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</si>
  <si>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</si>
  <si>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</si>
  <si>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</si>
  <si>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</si>
  <si>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</si>
  <si>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</si>
  <si>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</si>
  <si>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</si>
  <si>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</si>
  <si>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</si>
  <si>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</si>
  <si>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</si>
  <si>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</si>
  <si>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</si>
  <si>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</si>
  <si>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</si>
  <si>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</si>
  <si>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</si>
  <si>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</si>
  <si>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</si>
  <si>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</si>
  <si>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</si>
  <si>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</si>
  <si>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</si>
  <si>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</si>
  <si>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</si>
  <si>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</si>
  <si>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</si>
  <si>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</si>
  <si>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</si>
  <si>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</si>
  <si>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</si>
  <si>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</si>
  <si>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</si>
  <si>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</si>
  <si>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</si>
  <si>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</si>
  <si>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</si>
  <si>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</si>
  <si>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</si>
  <si>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</si>
  <si>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</si>
  <si>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</si>
  <si>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</si>
  <si>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</si>
  <si>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</si>
  <si>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</si>
  <si>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</si>
  <si>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</si>
  <si>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</si>
  <si>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</si>
  <si>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</si>
  <si>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</si>
  <si>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</si>
  <si>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</si>
  <si>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</si>
  <si>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</si>
  <si>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</si>
  <si>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</si>
  <si>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</si>
  <si>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</si>
  <si>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</si>
  <si>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</si>
  <si>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</si>
  <si>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</si>
  <si>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</si>
  <si>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</si>
  <si>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</si>
  <si>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</si>
  <si>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</si>
  <si>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</si>
  <si>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</si>
  <si>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</si>
  <si>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</si>
  <si>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</si>
  <si>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</si>
  <si>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</si>
  <si>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</si>
  <si>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</si>
  <si>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</si>
  <si>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</si>
  <si>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</si>
  <si>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</si>
  <si>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</si>
  <si>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</si>
  <si>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</si>
  <si>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</si>
  <si>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</si>
  <si>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</si>
  <si>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</si>
  <si>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</si>
  <si>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</si>
  <si>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</si>
  <si>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</si>
  <si>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</si>
  <si>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</si>
  <si>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</si>
  <si>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</si>
  <si>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</si>
  <si>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</si>
  <si>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</si>
  <si>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</si>
  <si>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</si>
  <si>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</si>
  <si>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</si>
  <si>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</si>
  <si>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</si>
  <si>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</si>
  <si>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</si>
  <si>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</si>
  <si>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</si>
  <si>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</si>
  <si>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</si>
  <si>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</si>
  <si>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</si>
  <si>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</si>
  <si>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</si>
  <si>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</si>
  <si>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</si>
  <si>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</si>
  <si>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</si>
  <si>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</si>
  <si>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</si>
  <si>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</si>
  <si>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</si>
  <si>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</si>
  <si>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</si>
  <si>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</si>
  <si>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</si>
  <si>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</si>
  <si>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</si>
  <si>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</si>
  <si>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</si>
  <si>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</si>
  <si>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</si>
  <si>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</si>
  <si>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</si>
  <si>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</si>
  <si>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</si>
  <si>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</si>
  <si>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</si>
  <si>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</si>
  <si>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</si>
  <si>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</si>
  <si>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</si>
  <si>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</si>
  <si>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</si>
  <si>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</si>
  <si>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</si>
  <si>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</si>
  <si>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</si>
  <si>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</si>
  <si>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</si>
  <si>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</si>
  <si>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</si>
  <si>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</si>
  <si>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</si>
  <si>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</si>
  <si>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</si>
  <si>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</si>
  <si>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</si>
  <si>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</si>
  <si>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</si>
  <si>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</si>
  <si>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</si>
  <si>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</si>
  <si>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</si>
  <si>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</si>
  <si>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</si>
  <si>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</si>
  <si>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</si>
  <si>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</si>
  <si>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</si>
  <si>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</si>
  <si>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</si>
  <si>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</si>
  <si>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</si>
  <si>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</si>
  <si>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</si>
  <si>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</si>
  <si>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</si>
  <si>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</si>
  <si>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</si>
  <si>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</si>
  <si>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</si>
  <si>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</si>
  <si>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</si>
  <si>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</si>
  <si>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</si>
  <si>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</si>
  <si>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</si>
  <si>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</si>
  <si>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</si>
  <si>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</si>
  <si>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</si>
  <si>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</si>
  <si>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</si>
  <si>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</si>
  <si>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</si>
  <si>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</si>
  <si>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</si>
  <si>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</si>
  <si>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</si>
  <si>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</si>
  <si>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</si>
  <si>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</si>
  <si>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</si>
  <si>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</si>
  <si>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</si>
  <si>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</si>
  <si>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</si>
  <si>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</si>
  <si>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</si>
  <si>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</si>
  <si>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</si>
  <si>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</si>
  <si>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</si>
  <si>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</si>
  <si>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</si>
  <si>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</si>
  <si>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</si>
  <si>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</si>
  <si>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</si>
  <si>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</si>
  <si>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</si>
  <si>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</si>
  <si>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</si>
  <si>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</si>
  <si>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</si>
  <si>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</si>
  <si>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</si>
  <si>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</si>
  <si>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</si>
  <si>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</si>
  <si>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</si>
  <si>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</si>
  <si>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</si>
  <si>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</si>
  <si>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</si>
  <si>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</si>
  <si>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</si>
  <si>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</si>
  <si>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</si>
  <si>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</si>
  <si>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</si>
  <si>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</si>
  <si>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</si>
  <si>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</si>
  <si>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</si>
  <si>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</si>
  <si>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</si>
  <si>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</si>
  <si>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</si>
  <si>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</si>
  <si>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</si>
  <si>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</si>
  <si>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</si>
  <si>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</si>
  <si>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</si>
  <si>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</si>
  <si>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</si>
  <si>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</si>
  <si>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</si>
  <si>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</si>
  <si>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</si>
  <si>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</si>
  <si>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</si>
  <si>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</si>
  <si>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</si>
  <si>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</si>
  <si>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</si>
  <si>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</si>
  <si>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</si>
  <si>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</si>
  <si>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</si>
  <si>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</si>
  <si>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</si>
  <si>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</si>
  <si>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</si>
  <si>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</si>
  <si>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</si>
  <si>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</si>
  <si>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</si>
  <si>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</si>
  <si>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</si>
  <si>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</si>
  <si>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</si>
  <si>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</si>
  <si>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</si>
  <si>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</si>
  <si>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</si>
  <si>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</si>
  <si>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</si>
  <si>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</si>
  <si>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</si>
  <si>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</si>
  <si>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</si>
  <si>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</si>
  <si>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</si>
  <si>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</si>
  <si>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</si>
  <si>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</si>
  <si>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</si>
  <si>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</si>
  <si>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</si>
  <si>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</si>
  <si>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</si>
  <si>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</si>
  <si>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</si>
  <si>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</si>
  <si>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</si>
  <si>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</si>
  <si>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</si>
  <si>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</si>
  <si>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</si>
  <si>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</si>
  <si>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</si>
  <si>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</si>
  <si>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</si>
  <si>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</si>
  <si>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</si>
  <si>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</si>
  <si>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</si>
  <si>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</si>
  <si>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</si>
  <si>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</si>
  <si>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</si>
  <si>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</si>
  <si>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</si>
  <si>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</si>
  <si>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</si>
  <si>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</si>
  <si>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</si>
  <si>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</si>
  <si>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</si>
  <si>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</si>
  <si>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</si>
  <si>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</si>
  <si>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</si>
  <si>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</si>
  <si>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</si>
  <si>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</si>
  <si>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</si>
  <si>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</si>
  <si>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</si>
  <si>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</si>
  <si>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</si>
  <si>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</si>
  <si>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</si>
  <si>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</si>
  <si>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</si>
  <si>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</si>
  <si>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</si>
  <si>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</si>
  <si>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</si>
  <si>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</si>
  <si>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</si>
  <si>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</si>
  <si>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</si>
  <si>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</si>
  <si>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</si>
  <si>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</si>
  <si>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</si>
  <si>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</si>
  <si>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</si>
  <si>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</si>
  <si>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</si>
  <si>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</si>
  <si>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</si>
  <si>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</si>
  <si>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</si>
  <si>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</si>
  <si>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</si>
  <si>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</si>
  <si>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</si>
  <si>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</si>
  <si>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</si>
  <si>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</si>
  <si>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</si>
  <si>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</si>
  <si>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</si>
  <si>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</si>
  <si>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</si>
  <si>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</si>
  <si>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</si>
  <si>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</si>
  <si>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</si>
  <si>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</si>
  <si>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</si>
  <si>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</si>
  <si>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</si>
  <si>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</si>
  <si>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</si>
  <si>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</si>
  <si>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</si>
  <si>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</si>
  <si>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</si>
  <si>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</si>
  <si>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</si>
  <si>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</si>
  <si>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</si>
  <si>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</si>
  <si>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</si>
  <si>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</si>
  <si>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</si>
  <si>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</si>
  <si>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</si>
  <si>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</si>
  <si>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</si>
  <si>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</si>
  <si>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</si>
  <si>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</si>
  <si>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</si>
  <si>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</si>
  <si>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</si>
  <si>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</si>
  <si>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</si>
  <si>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</si>
  <si>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</si>
  <si>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</si>
  <si>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</si>
  <si>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</si>
  <si>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</si>
  <si>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</si>
  <si>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</si>
  <si>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</si>
  <si>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</si>
  <si>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</si>
  <si>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</si>
  <si>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</si>
  <si>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</si>
  <si>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</si>
  <si>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</si>
  <si>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</si>
  <si>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</si>
  <si>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</si>
  <si>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</si>
  <si>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</si>
  <si>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</si>
  <si>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</si>
  <si>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</si>
  <si>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</si>
  <si>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</si>
  <si>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</si>
  <si>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</si>
  <si>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</si>
  <si>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</si>
  <si>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</si>
  <si>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</si>
  <si>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</si>
  <si>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</si>
  <si>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</si>
  <si>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</si>
  <si>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</si>
  <si>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</si>
  <si>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</si>
  <si>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</si>
  <si>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</si>
  <si>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</si>
  <si>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</si>
  <si>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</si>
  <si>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</si>
  <si>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</si>
  <si>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</si>
  <si>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</si>
  <si>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</si>
  <si>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</si>
  <si>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</si>
  <si>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</si>
  <si>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</si>
  <si>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</si>
  <si>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</si>
  <si>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</si>
  <si>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</si>
  <si>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</si>
  <si>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</si>
  <si>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</si>
  <si>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</si>
  <si>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</si>
  <si>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</si>
  <si>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</si>
  <si>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</si>
  <si>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</si>
  <si>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</si>
  <si>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</si>
  <si>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</si>
  <si>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</si>
  <si>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</si>
  <si>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</si>
  <si>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</si>
  <si>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</si>
  <si>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</si>
  <si>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</si>
  <si>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</si>
  <si>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</si>
  <si>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</si>
  <si>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</si>
  <si>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</si>
  <si>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</si>
  <si>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</si>
  <si>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</si>
  <si>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</si>
  <si>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</si>
  <si>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</si>
  <si>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</si>
  <si>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</si>
  <si>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</si>
  <si>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</si>
  <si>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</si>
  <si>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</si>
  <si>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</si>
  <si>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</si>
  <si>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</si>
  <si>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</si>
  <si>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</si>
  <si>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</si>
  <si>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</si>
  <si>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</si>
  <si>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</si>
  <si>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</si>
  <si>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</si>
  <si>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</si>
  <si>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</si>
  <si>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</si>
  <si>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</si>
  <si>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</si>
  <si>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</si>
  <si>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</si>
  <si>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</si>
  <si>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</si>
  <si>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</si>
  <si>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</si>
  <si>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</si>
  <si>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</si>
  <si>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</si>
  <si>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</si>
  <si>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</si>
  <si>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</si>
  <si>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</si>
  <si>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</si>
  <si>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</si>
  <si>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</si>
  <si>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</si>
  <si>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</si>
  <si>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</si>
  <si>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</si>
  <si>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</si>
  <si>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</si>
  <si>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</si>
  <si>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</si>
  <si>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</si>
  <si>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</si>
  <si>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</si>
  <si>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</si>
  <si>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</si>
  <si>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</si>
  <si>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</si>
  <si>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</si>
  <si>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</si>
  <si>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</si>
  <si>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</si>
  <si>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</si>
  <si>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</si>
  <si>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</si>
  <si>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</si>
  <si>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</si>
  <si>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</si>
  <si>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</si>
  <si>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</si>
  <si>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</si>
  <si>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</si>
  <si>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</si>
  <si>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</si>
  <si>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</si>
  <si>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</si>
  <si>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</si>
  <si>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</si>
  <si>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</si>
  <si>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</si>
  <si>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</si>
  <si>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</si>
  <si>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</si>
  <si>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</si>
  <si>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</si>
  <si>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</si>
  <si>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</si>
  <si>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</si>
  <si>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</si>
  <si>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</si>
  <si>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</si>
  <si>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</si>
  <si>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</si>
  <si>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</si>
  <si>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</si>
  <si>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</si>
  <si>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</si>
  <si>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</si>
  <si>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</si>
  <si>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</si>
  <si>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</si>
  <si>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</si>
  <si>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</si>
  <si>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</si>
  <si>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</si>
  <si>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</si>
  <si>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</si>
  <si>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</si>
  <si>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</si>
  <si>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</si>
  <si>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</si>
  <si>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</si>
  <si>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</si>
  <si>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</si>
  <si>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</si>
  <si>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</si>
  <si>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</si>
  <si>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</si>
  <si>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</si>
  <si>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</si>
  <si>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</si>
  <si>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</si>
  <si>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</si>
  <si>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</si>
  <si>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</si>
  <si>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</si>
  <si>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</si>
  <si>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</si>
  <si>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</si>
  <si>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</si>
  <si>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</si>
  <si>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</si>
  <si>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</si>
  <si>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</si>
  <si>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</si>
  <si>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</si>
  <si>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</si>
  <si>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</si>
  <si>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</si>
  <si>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</si>
  <si>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</si>
  <si>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</si>
  <si>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</si>
  <si>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</si>
  <si>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</si>
  <si>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</si>
  <si>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</si>
  <si>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</si>
  <si>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</si>
  <si>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</si>
  <si>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</si>
  <si>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</si>
  <si>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</si>
  <si>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</si>
  <si>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</si>
  <si>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</si>
  <si>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</si>
  <si>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</si>
  <si>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</si>
  <si>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</si>
  <si>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</si>
  <si>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</si>
  <si>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</si>
  <si>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</si>
  <si>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</si>
  <si>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</si>
  <si>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</si>
  <si>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</si>
  <si>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</si>
  <si>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</si>
  <si>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</si>
  <si>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</si>
  <si>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</si>
  <si>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</si>
  <si>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</si>
  <si>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</si>
  <si>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</si>
  <si>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</si>
  <si>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</si>
  <si>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</si>
  <si>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</si>
  <si>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</si>
  <si>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</si>
  <si>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</si>
  <si>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</si>
  <si>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</si>
  <si>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</si>
  <si>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</si>
  <si>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</si>
  <si>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</si>
  <si>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</si>
  <si>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</si>
  <si>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</si>
  <si>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</si>
  <si>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</si>
  <si>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</si>
  <si>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</si>
  <si>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</si>
  <si>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</si>
  <si>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</si>
  <si>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</si>
  <si>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</si>
  <si>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</si>
  <si>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</si>
  <si>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</si>
  <si>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</si>
  <si>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</si>
  <si>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</si>
  <si>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</si>
  <si>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</si>
  <si>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</si>
  <si>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</si>
  <si>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</si>
  <si>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</si>
  <si>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</si>
  <si>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</si>
  <si>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</si>
  <si>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</si>
  <si>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</si>
  <si>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</si>
  <si>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</si>
  <si>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</si>
  <si>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</si>
  <si>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</si>
  <si>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</si>
  <si>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</si>
  <si>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</si>
  <si>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</si>
  <si>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</si>
  <si>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</si>
  <si>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</si>
  <si>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</si>
  <si>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</si>
  <si>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</si>
  <si>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</si>
  <si>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</si>
  <si>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</si>
  <si>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</si>
  <si>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</si>
  <si>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</si>
  <si>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</si>
  <si>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</si>
  <si>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</si>
  <si>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</si>
  <si>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</si>
  <si>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</si>
  <si>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</si>
  <si>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</si>
  <si>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</si>
  <si>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</si>
  <si>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</si>
  <si>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</si>
  <si>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</si>
  <si>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</si>
  <si>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</si>
  <si>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</si>
  <si>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</si>
  <si>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</si>
  <si>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</si>
  <si>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</si>
  <si>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</si>
  <si>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</si>
  <si>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</si>
  <si>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</si>
  <si>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</si>
  <si>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</si>
  <si>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</si>
  <si>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</si>
  <si>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</si>
  <si>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</si>
  <si>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</si>
  <si>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</si>
  <si>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</si>
  <si>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</si>
  <si>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</si>
  <si>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</si>
  <si>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</si>
  <si>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</si>
  <si>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</si>
  <si>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</si>
  <si>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</si>
  <si>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</si>
  <si>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</si>
  <si>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</si>
  <si>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</si>
  <si>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</si>
  <si>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</si>
  <si>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</si>
  <si>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</si>
  <si>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</si>
  <si>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</si>
  <si>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</si>
  <si>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</si>
  <si>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</si>
  <si>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</si>
  <si>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</si>
  <si>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</si>
  <si>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</si>
  <si>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</si>
  <si>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</si>
  <si>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</si>
  <si>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</si>
  <si>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</si>
  <si>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</si>
  <si>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</si>
  <si>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</si>
  <si>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</si>
  <si>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</si>
  <si>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</si>
  <si>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</si>
  <si>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</si>
  <si>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</si>
  <si>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</si>
  <si>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</si>
  <si>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</si>
  <si>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</si>
  <si>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</si>
  <si>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</si>
  <si>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</si>
  <si>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</si>
  <si>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</si>
  <si>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</si>
  <si>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</si>
  <si>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</si>
  <si>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</si>
  <si>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</si>
  <si>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</si>
  <si>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</si>
  <si>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</si>
  <si>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</si>
  <si>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</si>
  <si>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</si>
  <si>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</si>
  <si>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</si>
  <si>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</si>
  <si>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</si>
  <si>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</si>
  <si>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</si>
  <si>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</si>
  <si>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</si>
  <si>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</si>
  <si>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</si>
  <si>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</si>
  <si>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</si>
  <si>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</si>
  <si>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</si>
  <si>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</si>
  <si>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</si>
  <si>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</si>
  <si>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</si>
  <si>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</si>
  <si>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</si>
  <si>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</si>
  <si>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</si>
  <si>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</si>
  <si>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</si>
  <si>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</si>
  <si>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</si>
  <si>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</si>
  <si>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</si>
  <si>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</si>
  <si>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</si>
  <si>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</si>
  <si>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</si>
  <si>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</si>
  <si>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</si>
  <si>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</si>
  <si>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</si>
  <si>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</si>
  <si>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</si>
  <si>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</si>
  <si>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</si>
  <si>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</si>
  <si>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</si>
  <si>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</si>
  <si>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</si>
  <si>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</si>
  <si>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</si>
  <si>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</si>
  <si>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</si>
  <si>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</si>
  <si>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</si>
  <si>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</si>
  <si>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</si>
  <si>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</si>
  <si>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</si>
  <si>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</si>
  <si>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</si>
  <si>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</si>
  <si>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</si>
  <si>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</si>
  <si>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</si>
  <si>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</si>
  <si>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</si>
  <si>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</si>
  <si>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</si>
  <si>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</si>
  <si>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</si>
  <si>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</si>
  <si>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</si>
  <si>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</si>
  <si>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</si>
  <si>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</si>
  <si>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</si>
  <si>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</si>
  <si>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</si>
  <si>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</si>
  <si>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</si>
  <si>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</si>
  <si>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</si>
  <si>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</si>
  <si>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</si>
  <si>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</si>
  <si>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</si>
  <si>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</si>
  <si>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</si>
  <si>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</si>
  <si>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</si>
  <si>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</si>
  <si>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</si>
  <si>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</si>
  <si>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</si>
  <si>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</si>
  <si>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</si>
  <si>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</si>
  <si>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</si>
  <si>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</si>
  <si>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</si>
  <si>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</si>
  <si>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</si>
  <si>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</si>
  <si>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</si>
  <si>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</si>
  <si>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</si>
  <si>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</si>
  <si>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</si>
  <si>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</si>
  <si>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</si>
  <si>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</si>
  <si>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</si>
  <si>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</si>
  <si>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</si>
  <si>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</si>
  <si>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</si>
  <si>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</si>
  <si>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</si>
  <si>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</si>
  <si>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</si>
  <si>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</si>
  <si>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</si>
  <si>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</si>
  <si>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</si>
  <si>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</si>
  <si>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</si>
  <si>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</si>
  <si>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</si>
  <si>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</si>
  <si>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</si>
  <si>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</si>
  <si>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</si>
  <si>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</si>
  <si>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</si>
  <si>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</si>
  <si>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</si>
  <si>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</si>
  <si>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</si>
  <si>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</si>
  <si>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</si>
  <si>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</si>
  <si>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</si>
  <si>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</si>
  <si>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</si>
  <si>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</si>
  <si>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</si>
  <si>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</si>
  <si>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</si>
  <si>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</si>
  <si>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</si>
  <si>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</si>
  <si>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</si>
  <si>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</si>
  <si>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</si>
  <si>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</si>
  <si>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</si>
  <si>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</si>
  <si>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</si>
  <si>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</si>
  <si>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</si>
  <si>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</si>
  <si>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</si>
  <si>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</si>
  <si>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</si>
  <si>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</si>
  <si>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</si>
  <si>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</si>
  <si>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</si>
  <si>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</si>
  <si>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</si>
  <si>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</si>
  <si>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</si>
  <si>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</si>
  <si>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</si>
  <si>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</si>
  <si>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</si>
  <si>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</si>
  <si>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</si>
  <si>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</si>
  <si>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</si>
  <si>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</si>
  <si>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</si>
  <si>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</si>
  <si>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</si>
  <si>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</si>
  <si>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</si>
  <si>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</si>
  <si>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</si>
  <si>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</si>
  <si>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</si>
  <si>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</si>
  <si>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</si>
  <si>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</si>
  <si>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</si>
  <si>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</si>
  <si>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</si>
  <si>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</si>
  <si>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</si>
  <si>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</si>
  <si>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</si>
  <si>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</si>
  <si>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</si>
  <si>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</si>
  <si>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</si>
  <si>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</si>
  <si>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</si>
  <si>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</si>
  <si>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</si>
  <si>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</si>
  <si>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</si>
  <si>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</si>
  <si>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</si>
  <si>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</si>
  <si>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</si>
  <si>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</si>
  <si>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</si>
  <si>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</si>
  <si>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</si>
  <si>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</si>
  <si>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</si>
  <si>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</si>
  <si>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</si>
  <si>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</si>
  <si>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</si>
  <si>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</si>
  <si>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</si>
  <si>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</si>
  <si>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</si>
  <si>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</si>
  <si>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</si>
  <si>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</si>
  <si>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</si>
  <si>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</si>
  <si>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</si>
  <si>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</si>
  <si>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</si>
  <si>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</si>
  <si>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</si>
  <si>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</si>
  <si>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</si>
  <si>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</si>
  <si>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</si>
  <si>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</si>
  <si>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</si>
  <si>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</si>
  <si>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</si>
  <si>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</si>
  <si>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</si>
  <si>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</si>
  <si>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</si>
  <si>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</si>
  <si>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</si>
  <si>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</si>
  <si>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</si>
  <si>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</si>
  <si>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</si>
  <si>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</si>
  <si>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</si>
  <si>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</si>
  <si>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</si>
  <si>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</si>
  <si>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</si>
  <si>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</si>
  <si>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</si>
  <si>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</si>
  <si>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</si>
  <si>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</si>
  <si>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</si>
  <si>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</si>
  <si>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</si>
  <si>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</si>
  <si>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</si>
  <si>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</si>
  <si>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</si>
  <si>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</si>
  <si>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</si>
  <si>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</si>
  <si>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</si>
  <si>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</si>
  <si>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</si>
  <si>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</si>
  <si>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</si>
  <si>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</si>
  <si>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</si>
  <si>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</si>
  <si>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</si>
  <si>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</si>
  <si>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</si>
  <si>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</si>
  <si>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</si>
  <si>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</si>
  <si>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</si>
  <si>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</si>
  <si>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</si>
  <si>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</si>
  <si>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</si>
  <si>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</si>
  <si>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</si>
  <si>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</si>
  <si>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</si>
  <si>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</si>
  <si>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</si>
  <si>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</si>
  <si>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</si>
  <si>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</si>
  <si>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</si>
  <si>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</si>
  <si>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</si>
  <si>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</si>
  <si>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</si>
  <si>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</si>
  <si>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</si>
  <si>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</si>
  <si>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</si>
  <si>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</si>
  <si>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</si>
  <si>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</si>
  <si>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</si>
  <si>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</si>
  <si>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</si>
  <si>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</si>
  <si>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</si>
  <si>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</si>
  <si>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</si>
  <si>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</si>
  <si>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</si>
  <si>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</si>
  <si>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</si>
  <si>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</si>
  <si>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</si>
  <si>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</si>
  <si>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</si>
  <si>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</si>
  <si>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</si>
  <si>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</si>
  <si>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</si>
  <si>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</si>
  <si>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</si>
  <si>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</si>
  <si>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</si>
  <si>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</si>
  <si>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</si>
  <si>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</si>
  <si>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</si>
  <si>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</si>
  <si>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</si>
  <si>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</si>
  <si>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</si>
  <si>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</si>
  <si>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</si>
  <si>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</si>
  <si>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</si>
  <si>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</si>
  <si>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</si>
  <si>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</si>
  <si>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</si>
  <si>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</si>
  <si>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</si>
  <si>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</si>
  <si>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</si>
  <si>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</si>
  <si>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</si>
  <si>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</si>
  <si>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</si>
  <si>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</si>
  <si>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</si>
  <si>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</si>
  <si>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</si>
  <si>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</si>
  <si>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</si>
  <si>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</si>
  <si>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</si>
  <si>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</si>
  <si>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</si>
  <si>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</si>
  <si>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</si>
  <si>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</si>
  <si>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</si>
  <si>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</si>
  <si>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</si>
  <si>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</si>
  <si>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</si>
  <si>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</si>
  <si>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</si>
  <si>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</si>
  <si>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</si>
  <si>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</si>
  <si>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</si>
  <si>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</si>
  <si>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</si>
  <si>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</si>
  <si>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</si>
  <si>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</si>
  <si>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</si>
  <si>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</si>
  <si>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</si>
  <si>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</si>
  <si>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</si>
  <si>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</si>
  <si>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</si>
  <si>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</si>
  <si>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</si>
  <si>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</si>
  <si>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</si>
  <si>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</si>
  <si>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</si>
  <si>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</si>
  <si>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</si>
  <si>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</si>
  <si>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</si>
  <si>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</si>
  <si>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</si>
  <si>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</si>
  <si>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</si>
  <si>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</si>
  <si>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</si>
  <si>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</si>
  <si>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</si>
  <si>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</si>
  <si>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</si>
  <si>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</si>
  <si>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</si>
  <si>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</si>
  <si>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</si>
  <si>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</si>
  <si>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</si>
  <si>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</si>
  <si>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</si>
  <si>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</si>
  <si>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</si>
  <si>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</si>
  <si>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</si>
  <si>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</si>
  <si>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</si>
  <si>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</si>
  <si>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</si>
  <si>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</si>
  <si>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</si>
  <si>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</si>
  <si>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</si>
  <si>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</si>
  <si>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</si>
  <si>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</si>
  <si>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</si>
  <si>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</si>
  <si>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</si>
  <si>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</si>
  <si>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</si>
  <si>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</si>
  <si>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</si>
  <si>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</si>
  <si>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</si>
  <si>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</si>
  <si>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</si>
  <si>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</si>
  <si>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</si>
  <si>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</si>
  <si>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</si>
  <si>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</si>
  <si>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</si>
  <si>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</si>
  <si>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</si>
  <si>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</si>
  <si>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</si>
  <si>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</si>
  <si>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</si>
  <si>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</si>
  <si>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</si>
  <si>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</si>
  <si>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</si>
  <si>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</si>
  <si>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</si>
  <si>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</si>
  <si>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</si>
  <si>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</si>
  <si>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</si>
  <si>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</si>
  <si>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</si>
  <si>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</si>
  <si>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</si>
  <si>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</si>
  <si>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</si>
  <si>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</si>
  <si>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</si>
  <si>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</si>
  <si>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</si>
  <si>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</si>
  <si>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</si>
  <si>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</si>
  <si>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</si>
  <si>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</si>
  <si>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</si>
  <si>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</si>
  <si>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</si>
  <si>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</si>
  <si>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</si>
  <si>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</si>
  <si>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</si>
  <si>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</si>
  <si>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</si>
  <si>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</si>
  <si>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</si>
  <si>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</si>
  <si>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</si>
  <si>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</si>
  <si>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</si>
  <si>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</si>
  <si>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</si>
  <si>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</si>
  <si>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</si>
  <si>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</si>
  <si>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</si>
  <si>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</si>
  <si>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</si>
  <si>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</si>
  <si>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</si>
  <si>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</si>
  <si>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</si>
  <si>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</si>
  <si>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</si>
  <si>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</si>
  <si>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</si>
  <si>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</si>
  <si>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</si>
  <si>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</si>
  <si>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</si>
  <si>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</si>
  <si>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</si>
  <si>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</si>
  <si>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</si>
  <si>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</si>
  <si>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</si>
  <si>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</si>
  <si>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</si>
  <si>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</si>
  <si>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</si>
  <si>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</si>
  <si>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</si>
  <si>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</si>
  <si>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</si>
  <si>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</si>
  <si>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</si>
  <si>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</si>
  <si>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</si>
  <si>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</si>
  <si>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</si>
  <si>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</si>
  <si>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</si>
  <si>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</si>
  <si>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</si>
  <si>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</si>
  <si>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</si>
  <si>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</si>
  <si>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</si>
  <si>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</si>
  <si>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</si>
  <si>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</si>
  <si>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</si>
  <si>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</si>
  <si>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</si>
  <si>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</si>
  <si>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</si>
  <si>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</si>
  <si>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</si>
  <si>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</si>
  <si>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</si>
  <si>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</si>
  <si>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</si>
  <si>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</si>
  <si>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</si>
  <si>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</si>
  <si>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</si>
  <si>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</si>
  <si>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</si>
  <si>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</si>
  <si>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</si>
  <si>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</si>
  <si>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</si>
  <si>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</si>
  <si>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</si>
  <si>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</si>
  <si>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</si>
  <si>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</si>
  <si>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</si>
  <si>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</si>
  <si>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</si>
  <si>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</si>
  <si>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</si>
  <si>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</si>
  <si>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</si>
  <si>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</si>
  <si>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</si>
  <si>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</si>
  <si>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</si>
  <si>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</si>
  <si>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</si>
  <si>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</si>
  <si>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</si>
  <si>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</si>
  <si>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</si>
  <si>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</si>
  <si>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</si>
  <si>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</si>
  <si>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</si>
  <si>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</si>
  <si>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</si>
  <si>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</si>
  <si>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</si>
  <si>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</si>
  <si>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</si>
  <si>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</si>
  <si>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</si>
  <si>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</si>
  <si>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</si>
  <si>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</si>
  <si>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</si>
  <si>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</si>
  <si>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</si>
  <si>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</si>
  <si>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</si>
  <si>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</si>
  <si>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</si>
  <si>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</si>
  <si>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</si>
  <si>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</si>
  <si>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</si>
  <si>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</si>
  <si>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</si>
  <si>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</si>
  <si>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</si>
  <si>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</si>
  <si>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</si>
  <si>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</si>
  <si>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</si>
  <si>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</si>
  <si>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</si>
  <si>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</si>
  <si>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</si>
  <si>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</si>
  <si>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</si>
  <si>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</si>
  <si>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</si>
  <si>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</si>
  <si>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</si>
  <si>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</si>
  <si>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</si>
  <si>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</si>
  <si>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</si>
  <si>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</si>
  <si>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</si>
  <si>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</si>
  <si>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</si>
  <si>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</si>
  <si>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</si>
  <si>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</si>
  <si>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</si>
  <si>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</si>
  <si>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</si>
  <si>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</si>
  <si>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</si>
  <si>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</si>
  <si>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</si>
  <si>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</si>
  <si>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</si>
  <si>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</si>
  <si>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</si>
  <si>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</si>
  <si>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</si>
  <si>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</si>
  <si>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</si>
  <si>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</si>
  <si>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</si>
  <si>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</si>
  <si>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</si>
  <si>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</si>
  <si>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</si>
  <si>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</si>
  <si>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</si>
  <si>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</si>
  <si>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</si>
  <si>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</si>
  <si>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</si>
  <si>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</si>
  <si>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</si>
  <si>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</si>
  <si>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</si>
  <si>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</si>
  <si>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</si>
  <si>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</si>
  <si>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</si>
  <si>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</si>
  <si>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</si>
  <si>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</si>
  <si>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</si>
  <si>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</si>
  <si>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</si>
  <si>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</si>
  <si>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</si>
  <si>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</si>
  <si>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</si>
  <si>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</si>
  <si>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</si>
  <si>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</si>
  <si>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</si>
  <si>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</si>
  <si>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</si>
  <si>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</si>
  <si>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</si>
  <si>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</si>
  <si>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</si>
  <si>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</si>
  <si>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</si>
  <si>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</si>
  <si>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</si>
  <si>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</si>
  <si>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</si>
  <si>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</si>
  <si>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</si>
  <si>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</si>
  <si>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</si>
  <si>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</si>
  <si>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</si>
  <si>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</si>
  <si>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</si>
  <si>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</si>
  <si>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</si>
  <si>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</si>
  <si>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</si>
  <si>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</si>
  <si>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</si>
  <si>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</si>
  <si>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</si>
  <si>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</si>
  <si>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</si>
  <si>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</si>
  <si>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</si>
  <si>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</si>
  <si>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</si>
  <si>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</si>
  <si>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</si>
  <si>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</si>
  <si>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</si>
  <si>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</si>
  <si>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</si>
  <si>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</si>
  <si>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</si>
  <si>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</si>
  <si>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</si>
  <si>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</si>
  <si>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</si>
  <si>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</si>
  <si>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</si>
  <si>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</si>
  <si>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</si>
  <si>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</si>
  <si>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</si>
  <si>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</si>
  <si>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</si>
  <si>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</si>
  <si>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</si>
  <si>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</si>
  <si>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</si>
  <si>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</si>
  <si>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</si>
  <si>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</si>
  <si>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</si>
  <si>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</si>
  <si>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</si>
  <si>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</si>
  <si>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</si>
  <si>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</si>
  <si>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</si>
  <si>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</si>
  <si>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</si>
  <si>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</si>
  <si>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</si>
  <si>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</si>
  <si>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</si>
  <si>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</si>
  <si>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</si>
  <si>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</si>
  <si>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</si>
  <si>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</si>
  <si>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</si>
  <si>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</si>
  <si>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</si>
  <si>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</si>
  <si>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</si>
  <si>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</si>
  <si>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</si>
  <si>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</si>
  <si>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</si>
  <si>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</si>
  <si>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</si>
  <si>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</si>
  <si>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</si>
  <si>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</si>
  <si>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</si>
  <si>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</si>
  <si>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</si>
  <si>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</si>
  <si>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</si>
  <si>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</si>
  <si>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</si>
  <si>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</si>
  <si>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</si>
  <si>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</si>
  <si>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</si>
  <si>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</si>
  <si>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</si>
  <si>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</si>
  <si>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</si>
  <si>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</si>
  <si>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</si>
  <si>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</si>
  <si>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</si>
  <si>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</si>
  <si>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</si>
  <si>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</si>
  <si>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</si>
  <si>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</si>
  <si>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</si>
  <si>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</si>
  <si>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</si>
  <si>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</si>
  <si>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</si>
  <si>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</si>
  <si>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</si>
  <si>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</si>
  <si>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</si>
  <si>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</si>
  <si>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</si>
  <si>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</si>
  <si>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</si>
  <si>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</si>
  <si>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</si>
  <si>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</si>
  <si>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</si>
  <si>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</si>
  <si>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</si>
  <si>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</si>
  <si>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</si>
  <si>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</si>
  <si>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</si>
  <si>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</si>
  <si>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</si>
  <si>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</si>
  <si>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</si>
  <si>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</si>
  <si>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</si>
  <si>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</si>
  <si>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</si>
  <si>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</si>
  <si>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</si>
  <si>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</si>
  <si>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</si>
  <si>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</si>
  <si>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</si>
  <si>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</si>
  <si>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</si>
  <si>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</si>
  <si>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</si>
  <si>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</si>
  <si>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</si>
  <si>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</si>
  <si>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</si>
  <si>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</si>
  <si>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</si>
  <si>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</si>
  <si>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</si>
  <si>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</si>
  <si>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</si>
  <si>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</si>
  <si>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</si>
  <si>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</si>
  <si>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</si>
  <si>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</si>
  <si>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</si>
  <si>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</si>
  <si>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</si>
  <si>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</si>
  <si>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</si>
  <si>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</si>
  <si>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</si>
  <si>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</si>
  <si>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</si>
  <si>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</si>
  <si>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</si>
  <si>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</si>
  <si>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</si>
  <si>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</si>
  <si>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</si>
  <si>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</si>
  <si>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</si>
  <si>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</si>
  <si>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</si>
  <si>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</si>
  <si>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</si>
  <si>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</si>
  <si>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</si>
  <si>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</si>
  <si>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</si>
  <si>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</si>
  <si>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</si>
  <si>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</si>
  <si>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</si>
  <si>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</si>
  <si>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</si>
  <si>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</si>
  <si>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</si>
  <si>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</si>
  <si>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</si>
  <si>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</si>
  <si>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</si>
  <si>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</si>
  <si>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</si>
  <si>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</si>
  <si>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</si>
  <si>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</si>
  <si>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</si>
  <si>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</si>
  <si>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</si>
  <si>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</si>
  <si>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</si>
  <si>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</si>
  <si>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</si>
  <si>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</si>
  <si>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</si>
  <si>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</si>
  <si>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</si>
  <si>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</si>
  <si>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</si>
  <si>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</si>
  <si>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</si>
  <si>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</si>
  <si>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</si>
  <si>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</si>
  <si>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</si>
  <si>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</si>
  <si>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</si>
  <si>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</si>
  <si>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</si>
  <si>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</si>
  <si>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</si>
  <si>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</si>
  <si>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</si>
  <si>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</si>
  <si>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</si>
  <si>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</si>
  <si>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</si>
  <si>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</si>
  <si>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</si>
  <si>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</si>
  <si>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</si>
  <si>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</si>
  <si>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</si>
  <si>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</si>
  <si>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</si>
  <si>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</si>
  <si>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</si>
  <si>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</si>
  <si>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</si>
  <si>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</si>
  <si>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</si>
  <si>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</si>
  <si>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</si>
  <si>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</si>
  <si>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</si>
  <si>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</si>
  <si>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</si>
  <si>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</si>
  <si>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</si>
  <si>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</si>
  <si>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</si>
  <si>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</si>
  <si>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</si>
  <si>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</si>
  <si>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</si>
  <si>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</si>
  <si>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</si>
  <si>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</si>
  <si>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</si>
  <si>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</si>
  <si>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</si>
  <si>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</si>
  <si>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</si>
  <si>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</si>
  <si>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</si>
  <si>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</si>
  <si>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</si>
  <si>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</si>
  <si>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</si>
  <si>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</si>
  <si>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</si>
  <si>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</si>
  <si>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</si>
  <si>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</si>
  <si>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</si>
  <si>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</si>
  <si>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</si>
  <si>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</si>
  <si>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</si>
  <si>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</si>
  <si>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</si>
  <si>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</si>
  <si>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</si>
  <si>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</si>
  <si>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</si>
  <si>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</si>
  <si>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</si>
  <si>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</si>
  <si>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</si>
  <si>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</si>
  <si>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</si>
  <si>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</si>
  <si>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</si>
  <si>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</si>
  <si>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</si>
  <si>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</si>
  <si>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</si>
  <si>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</si>
  <si>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</si>
  <si>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</si>
  <si>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</si>
  <si>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</si>
  <si>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</si>
  <si>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</si>
  <si>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</si>
  <si>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</si>
  <si>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</si>
  <si>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</si>
  <si>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</si>
  <si>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</si>
  <si>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</si>
  <si>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</si>
  <si>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</si>
  <si>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</si>
  <si>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</si>
  <si>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</si>
  <si>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</si>
  <si>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</si>
  <si>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</si>
  <si>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</si>
  <si>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</si>
  <si>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</si>
  <si>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</si>
  <si>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</si>
  <si>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</si>
  <si>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</si>
  <si>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</si>
  <si>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</si>
  <si>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</si>
  <si>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</si>
  <si>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</si>
  <si>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</si>
  <si>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</si>
  <si>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</si>
  <si>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</si>
  <si>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</si>
  <si>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</si>
  <si>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</si>
  <si>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</si>
  <si>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</si>
  <si>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</si>
  <si>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</si>
  <si>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</si>
  <si>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</si>
  <si>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</si>
  <si>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</si>
  <si>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</si>
  <si>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</si>
  <si>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</si>
  <si>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</si>
  <si>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</si>
  <si>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</si>
  <si>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</si>
  <si>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</si>
  <si>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</si>
  <si>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</si>
  <si>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</si>
  <si>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</si>
  <si>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</si>
  <si>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</si>
  <si>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</si>
  <si>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</si>
  <si>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</si>
  <si>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</si>
  <si>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</si>
  <si>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</si>
  <si>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</si>
  <si>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</si>
  <si>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</si>
  <si>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</si>
  <si>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</si>
  <si>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</si>
  <si>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</si>
  <si>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</si>
  <si>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</si>
  <si>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</si>
  <si>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</si>
  <si>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</si>
  <si>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</si>
  <si>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</si>
  <si>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</si>
  <si>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</si>
  <si>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</si>
  <si>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</si>
  <si>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</si>
  <si>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</si>
  <si>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</si>
  <si>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</si>
  <si>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</si>
  <si>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</si>
  <si>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</si>
  <si>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</si>
  <si>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</si>
  <si>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</si>
  <si>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</si>
  <si>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</si>
  <si>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</si>
  <si>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</si>
  <si>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</si>
  <si>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</si>
  <si>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</si>
  <si>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</si>
  <si>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</si>
  <si>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</si>
  <si>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</si>
  <si>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</si>
  <si>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</si>
  <si>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</si>
  <si>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</si>
  <si>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</si>
  <si>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</si>
  <si>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</si>
  <si>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</si>
  <si>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</si>
  <si>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</si>
  <si>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</si>
  <si>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</si>
  <si>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</si>
  <si>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</si>
  <si>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</si>
  <si>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</si>
  <si>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</si>
  <si>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</si>
  <si>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</si>
  <si>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</si>
  <si>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</si>
  <si>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</si>
  <si>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</si>
  <si>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</si>
  <si>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</si>
  <si>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</si>
  <si>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</si>
  <si>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</si>
  <si>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</si>
  <si>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</si>
  <si>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</si>
  <si>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</si>
  <si>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</si>
  <si>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</si>
  <si>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</si>
  <si>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</si>
  <si>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</si>
  <si>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</si>
  <si>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</si>
  <si>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</si>
  <si>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</si>
  <si>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</si>
  <si>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</si>
  <si>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</si>
  <si>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</si>
  <si>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</si>
  <si>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</si>
  <si>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</si>
  <si>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</si>
  <si>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</si>
  <si>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</si>
  <si>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</si>
  <si>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</si>
  <si>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</si>
  <si>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</si>
  <si>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</si>
  <si>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</si>
  <si>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</si>
  <si>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</si>
  <si>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</si>
  <si>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</si>
  <si>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</si>
  <si>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</si>
  <si>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</si>
  <si>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</si>
  <si>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</si>
  <si>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</si>
  <si>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</si>
  <si>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</si>
  <si>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</si>
  <si>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</si>
  <si>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</si>
  <si>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</si>
  <si>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</si>
  <si>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</si>
  <si>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</si>
  <si>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</si>
  <si>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</si>
  <si>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</si>
  <si>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</si>
  <si>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</si>
  <si>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</si>
  <si>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</si>
  <si>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</si>
  <si>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</si>
  <si>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</si>
  <si>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</si>
  <si>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</si>
  <si>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</si>
  <si>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</si>
  <si>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</si>
  <si>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</si>
  <si>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</si>
  <si>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</si>
  <si>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</si>
  <si>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</si>
  <si>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</si>
  <si>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</si>
  <si>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</si>
  <si>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</si>
  <si>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</si>
  <si>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</si>
  <si>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</si>
  <si>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</si>
  <si>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</si>
  <si>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</si>
  <si>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</si>
  <si>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</si>
  <si>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</si>
  <si>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</si>
  <si>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</si>
  <si>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</si>
  <si>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</si>
  <si>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</si>
  <si>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</si>
  <si>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</si>
  <si>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</si>
  <si>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</si>
  <si>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</si>
  <si>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</si>
  <si>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</si>
  <si>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</si>
  <si>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</si>
  <si>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</si>
  <si>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</si>
  <si>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</si>
  <si>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</si>
  <si>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</si>
  <si>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</si>
  <si>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</si>
  <si>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</si>
  <si>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</si>
  <si>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</si>
  <si>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</si>
  <si>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</si>
  <si>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</si>
  <si>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</si>
  <si>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</si>
  <si>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</si>
  <si>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</si>
  <si>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</si>
  <si>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</si>
  <si>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</si>
  <si>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</si>
  <si>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</si>
  <si>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</si>
  <si>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</si>
  <si>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</si>
  <si>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</si>
  <si>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</si>
  <si>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</si>
  <si>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</si>
  <si>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</si>
  <si>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</si>
  <si>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</si>
  <si>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</si>
  <si>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</si>
  <si>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</si>
  <si>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</si>
  <si>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</si>
  <si>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</si>
  <si>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</si>
  <si>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</si>
  <si>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</si>
  <si>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</si>
  <si>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</si>
  <si>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</si>
  <si>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</si>
  <si>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</si>
  <si>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</si>
  <si>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</si>
  <si>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</si>
  <si>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</si>
  <si>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</si>
  <si>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</si>
  <si>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</si>
  <si>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</si>
  <si>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</si>
  <si>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</si>
  <si>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</si>
  <si>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</si>
  <si>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</si>
  <si>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</si>
  <si>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</si>
  <si>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</si>
  <si>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</si>
  <si>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</si>
  <si>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</si>
  <si>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</si>
  <si>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</si>
  <si>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</si>
  <si>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</si>
  <si>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</si>
  <si>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</si>
  <si>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</si>
  <si>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</si>
  <si>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</si>
  <si>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</si>
  <si>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</si>
  <si>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</si>
  <si>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</si>
  <si>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</si>
  <si>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</si>
  <si>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</si>
  <si>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</si>
  <si>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</si>
  <si>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</si>
  <si>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</si>
  <si>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</si>
  <si>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</si>
  <si>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</si>
  <si>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</si>
  <si>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</si>
  <si>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</si>
  <si>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</si>
  <si>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</si>
  <si>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</si>
  <si>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</si>
  <si>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</si>
  <si>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</si>
  <si>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</si>
  <si>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</si>
  <si>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</si>
  <si>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</si>
  <si>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</si>
  <si>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</si>
  <si>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</si>
  <si>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</si>
  <si>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</si>
  <si>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</si>
  <si>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</si>
  <si>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</si>
  <si>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</si>
  <si>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</si>
  <si>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</si>
  <si>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</si>
  <si>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</si>
  <si>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</si>
  <si>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</si>
  <si>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</si>
  <si>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</si>
  <si>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</si>
  <si>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</si>
  <si>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</si>
  <si>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</si>
  <si>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</si>
  <si>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</si>
  <si>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</si>
  <si>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</si>
  <si>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</si>
  <si>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</si>
  <si>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</si>
  <si>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</si>
  <si>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</si>
  <si>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</si>
  <si>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</si>
  <si>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</si>
  <si>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</si>
  <si>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</si>
  <si>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</si>
  <si>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</si>
  <si>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</si>
  <si>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</si>
  <si>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</si>
  <si>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</si>
  <si>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</si>
  <si>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</si>
  <si>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</si>
  <si>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</si>
  <si>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</si>
  <si>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</si>
  <si>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</si>
  <si>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</si>
  <si>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</si>
  <si>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</si>
  <si>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</si>
  <si>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</si>
  <si>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</si>
  <si>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</si>
  <si>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</si>
  <si>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</si>
  <si>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</si>
  <si>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</si>
  <si>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</si>
  <si>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</si>
  <si>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</si>
  <si>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</si>
  <si>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</si>
  <si>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</si>
  <si>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</si>
  <si>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</si>
  <si>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</si>
  <si>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</si>
  <si>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</si>
  <si>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</si>
  <si>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</si>
  <si>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</si>
  <si>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</si>
  <si>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</si>
  <si>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</si>
  <si>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</si>
  <si>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</si>
  <si>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</si>
  <si>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</si>
  <si>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</si>
  <si>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</si>
  <si>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</si>
  <si>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</si>
  <si>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</si>
  <si>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</si>
  <si>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</si>
  <si>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</si>
  <si>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</si>
  <si>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</si>
  <si>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</si>
  <si>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</si>
  <si>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</si>
  <si>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</si>
  <si>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</si>
  <si>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</si>
  <si>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</si>
  <si>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</si>
  <si>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</si>
  <si>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</si>
  <si>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</si>
  <si>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</si>
  <si>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</si>
  <si>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</si>
  <si>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</si>
  <si>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</si>
  <si>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</si>
  <si>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</si>
  <si>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</si>
  <si>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</si>
  <si>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</si>
  <si>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</si>
  <si>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</si>
  <si>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</si>
  <si>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</si>
  <si>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</si>
  <si>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</si>
  <si>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</si>
  <si>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</si>
  <si>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</si>
  <si>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</si>
  <si>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</si>
  <si>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</si>
  <si>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</si>
  <si>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</si>
  <si>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</si>
  <si>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</si>
  <si>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</si>
  <si>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</si>
  <si>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</si>
  <si>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</si>
  <si>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</si>
  <si>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</si>
  <si>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</si>
  <si>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</si>
  <si>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</si>
  <si>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</si>
  <si>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</si>
  <si>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</si>
  <si>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</si>
  <si>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</si>
  <si>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</si>
  <si>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</si>
  <si>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</si>
  <si>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</si>
  <si>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</si>
  <si>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</si>
  <si>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</si>
  <si>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</si>
  <si>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</si>
  <si>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</si>
  <si>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</si>
  <si>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</si>
  <si>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</si>
  <si>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</si>
  <si>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</si>
  <si>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</si>
  <si>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</si>
  <si>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</si>
  <si>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</si>
  <si>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</si>
  <si>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</si>
  <si>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</si>
  <si>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</si>
  <si>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</si>
  <si>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</si>
  <si>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</si>
  <si>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</si>
  <si>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</si>
  <si>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</si>
  <si>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</si>
  <si>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</si>
  <si>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</si>
  <si>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</si>
  <si>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</si>
  <si>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</si>
  <si>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</si>
  <si>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</si>
  <si>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</si>
  <si>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</si>
  <si>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</si>
  <si>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</si>
  <si>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</si>
  <si>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</si>
  <si>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</si>
  <si>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</si>
  <si>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</si>
  <si>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</si>
  <si>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</si>
  <si>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</si>
  <si>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</si>
  <si>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</si>
  <si>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</si>
  <si>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</si>
  <si>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</si>
  <si>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</si>
  <si>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</si>
  <si>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</si>
  <si>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</si>
  <si>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</si>
  <si>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</si>
  <si>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</si>
  <si>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</si>
  <si>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</si>
  <si>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</si>
  <si>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</si>
  <si>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</si>
  <si>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</si>
  <si>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</si>
  <si>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</si>
  <si>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</si>
  <si>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</si>
  <si>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</si>
  <si>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</si>
  <si>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</si>
  <si>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</si>
  <si>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</si>
  <si>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</si>
  <si>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</si>
  <si>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</si>
  <si>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</si>
  <si>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</si>
  <si>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</si>
  <si>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</si>
  <si>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</si>
  <si>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</si>
  <si>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</si>
  <si>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</si>
  <si>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</si>
  <si>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</si>
  <si>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</si>
  <si>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</si>
  <si>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</si>
  <si>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</si>
  <si>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</si>
  <si>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</si>
  <si>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</si>
  <si>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</si>
  <si>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</si>
  <si>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</si>
  <si>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</si>
  <si>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</si>
  <si>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</si>
  <si>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</si>
  <si>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</si>
  <si>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</si>
  <si>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</si>
  <si>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</si>
  <si>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</si>
  <si>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</si>
  <si>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</si>
  <si>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</si>
  <si>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</si>
  <si>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</si>
  <si>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</si>
  <si>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</si>
  <si>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</si>
  <si>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</si>
  <si>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</si>
  <si>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</si>
  <si>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</si>
  <si>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</si>
  <si>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</si>
  <si>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</si>
  <si>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</si>
  <si>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</si>
  <si>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</si>
  <si>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</si>
  <si>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</si>
  <si>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</si>
  <si>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</si>
  <si>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</si>
  <si>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</si>
  <si>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</si>
  <si>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</si>
  <si>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</si>
  <si>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</si>
  <si>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</si>
  <si>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</si>
  <si>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</si>
  <si>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</si>
  <si>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</si>
  <si>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</si>
  <si>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</si>
  <si>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</si>
  <si>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</si>
  <si>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</si>
  <si>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</si>
  <si>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</si>
  <si>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</si>
  <si>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</si>
  <si>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</si>
  <si>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</si>
  <si>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</si>
  <si>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</si>
  <si>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</si>
  <si>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</si>
  <si>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</si>
  <si>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</si>
  <si>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</si>
  <si>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</si>
  <si>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</si>
  <si>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</si>
  <si>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</si>
  <si>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</si>
  <si>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</si>
  <si>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</si>
  <si>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</si>
  <si>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</si>
  <si>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</si>
  <si>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</si>
  <si>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</si>
  <si>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</si>
  <si>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</si>
  <si>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</si>
  <si>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</si>
  <si>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</si>
  <si>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</si>
  <si>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</si>
  <si>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</si>
  <si>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</si>
  <si>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</si>
  <si>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</si>
  <si>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</si>
  <si>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</si>
  <si>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</si>
  <si>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</si>
  <si>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</si>
  <si>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</si>
  <si>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</si>
  <si>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</si>
  <si>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</si>
  <si>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</si>
  <si>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</si>
  <si>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</si>
  <si>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</si>
  <si>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</si>
  <si>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</si>
  <si>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</si>
  <si>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</si>
  <si>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</si>
  <si>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</si>
  <si>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</si>
  <si>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</si>
  <si>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</si>
  <si>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</si>
  <si>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</si>
  <si>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</si>
  <si>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</si>
  <si>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</si>
  <si>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</si>
  <si>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</si>
  <si>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</si>
  <si>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</si>
  <si>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</si>
  <si>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</si>
  <si>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</si>
  <si>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</si>
  <si>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</si>
  <si>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</si>
  <si>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</si>
  <si>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</si>
  <si>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</si>
  <si>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</si>
  <si>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</si>
  <si>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</si>
  <si>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</si>
  <si>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</si>
  <si>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</si>
  <si>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</si>
  <si>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</si>
  <si>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</si>
  <si>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</si>
  <si>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</si>
  <si>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</si>
  <si>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</si>
  <si>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</si>
  <si>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</si>
  <si>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</si>
  <si>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</si>
  <si>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</si>
  <si>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</si>
  <si>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</si>
  <si>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</si>
  <si>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</si>
  <si>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</si>
  <si>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</si>
  <si>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</si>
  <si>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</si>
  <si>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</si>
  <si>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</si>
  <si>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</si>
  <si>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</si>
  <si>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</si>
  <si>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</si>
  <si>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</si>
  <si>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</si>
  <si>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</si>
  <si>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</si>
  <si>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</si>
  <si>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</si>
  <si>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</si>
  <si>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</si>
  <si>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</si>
  <si>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</si>
  <si>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</si>
  <si>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</si>
  <si>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</si>
  <si>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</si>
  <si>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</si>
  <si>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</si>
  <si>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</si>
  <si>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</si>
  <si>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</si>
  <si>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</si>
  <si>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</si>
  <si>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</si>
  <si>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</si>
  <si>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</si>
  <si>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</si>
  <si>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</si>
  <si>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</si>
  <si>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</si>
  <si>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</si>
  <si>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</si>
  <si>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</si>
  <si>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</si>
  <si>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</si>
  <si>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</si>
  <si>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</si>
  <si>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</si>
  <si>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</si>
  <si>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</si>
  <si>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</si>
  <si>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</si>
  <si>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</si>
  <si>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</si>
  <si>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</si>
  <si>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</si>
  <si>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</si>
  <si>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</si>
  <si>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</si>
  <si>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</si>
  <si>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</si>
  <si>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</si>
  <si>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</si>
  <si>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</si>
  <si>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</si>
  <si>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</si>
  <si>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</si>
  <si>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</si>
  <si>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</si>
  <si>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</si>
  <si>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</si>
  <si>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</si>
  <si>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</si>
  <si>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</si>
  <si>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</si>
  <si>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</si>
  <si>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</si>
  <si>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</si>
  <si>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</si>
  <si>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</si>
  <si>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</si>
  <si>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</si>
  <si>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</si>
  <si>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</si>
  <si>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</si>
  <si>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</si>
  <si>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</si>
  <si>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</si>
  <si>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</si>
  <si>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</si>
  <si>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</si>
  <si>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</si>
  <si>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</si>
  <si>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</si>
  <si>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</si>
  <si>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</si>
  <si>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</si>
  <si>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</si>
  <si>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</si>
  <si>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</si>
  <si>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</si>
  <si>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</si>
  <si>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</si>
  <si>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</si>
  <si>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</si>
  <si>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</si>
  <si>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</si>
  <si>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</si>
  <si>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</si>
  <si>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</si>
  <si>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</si>
  <si>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</si>
  <si>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</si>
  <si>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</si>
  <si>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</si>
  <si>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</si>
  <si>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</si>
  <si>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</si>
  <si>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</si>
  <si>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</si>
  <si>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</si>
  <si>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</si>
  <si>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</si>
  <si>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</si>
  <si>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</si>
  <si>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</si>
  <si>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</si>
  <si>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</si>
  <si>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</si>
  <si>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</si>
  <si>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</si>
  <si>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</si>
  <si>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</si>
  <si>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</si>
  <si>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</si>
  <si>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</si>
  <si>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</si>
  <si>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</si>
  <si>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</si>
  <si>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</si>
  <si>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</si>
  <si>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</si>
  <si>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</si>
  <si>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</si>
  <si>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</si>
  <si>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</si>
  <si>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</si>
  <si>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</si>
  <si>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</si>
  <si>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</si>
  <si>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</si>
  <si>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</si>
  <si>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</si>
  <si>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</si>
  <si>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</si>
  <si>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</si>
  <si>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</si>
  <si>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</si>
  <si>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</si>
  <si>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</si>
  <si>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</si>
  <si>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</si>
  <si>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</si>
  <si>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</si>
  <si>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</si>
  <si>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</si>
  <si>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</si>
  <si>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</si>
  <si>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</si>
  <si>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</si>
  <si>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</si>
  <si>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</si>
  <si>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</si>
  <si>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</si>
  <si>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</si>
  <si>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</si>
  <si>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</si>
  <si>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</si>
  <si>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</si>
  <si>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</si>
  <si>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</si>
  <si>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</si>
  <si>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</si>
  <si>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</si>
  <si>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</si>
  <si>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</si>
  <si>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</si>
  <si>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</si>
  <si>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</si>
  <si>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</si>
  <si>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</si>
  <si>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</si>
  <si>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</si>
  <si>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</si>
  <si>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</si>
  <si>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</si>
  <si>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</si>
  <si>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</si>
  <si>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</si>
  <si>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</si>
  <si>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</si>
  <si>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</si>
  <si>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</si>
  <si>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</si>
  <si>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</si>
  <si>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</si>
  <si>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</si>
  <si>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</si>
  <si>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</si>
  <si>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</si>
  <si>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</si>
  <si>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</si>
  <si>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</si>
  <si>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</si>
  <si>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</si>
  <si>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</si>
  <si>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</si>
  <si>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</si>
  <si>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</si>
  <si>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</si>
  <si>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</si>
  <si>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</si>
  <si>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</si>
  <si>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</si>
  <si>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</si>
  <si>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</si>
  <si>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</si>
  <si>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</si>
  <si>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</si>
  <si>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</si>
  <si>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</si>
  <si>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</si>
  <si>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</si>
  <si>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</si>
  <si>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</si>
  <si>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</si>
  <si>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</si>
  <si>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</si>
  <si>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</si>
  <si>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</si>
  <si>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</si>
  <si>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</si>
  <si>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</si>
  <si>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</si>
  <si>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</si>
  <si>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</si>
  <si>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</si>
  <si>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</si>
  <si>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</si>
  <si>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</si>
  <si>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</si>
  <si>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</si>
  <si>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</si>
  <si>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</si>
  <si>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</si>
  <si>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</si>
  <si>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</si>
  <si>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</si>
  <si>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</si>
  <si>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</si>
  <si>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</si>
  <si>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</si>
  <si>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</si>
  <si>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</si>
  <si>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</si>
  <si>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</si>
  <si>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</si>
  <si>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</si>
  <si>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</si>
  <si>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</si>
  <si>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</si>
  <si>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</si>
  <si>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</si>
  <si>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</si>
  <si>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</si>
  <si>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</si>
  <si>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</si>
  <si>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</si>
  <si>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</si>
  <si>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</si>
  <si>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</si>
  <si>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</si>
  <si>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</si>
  <si>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</si>
  <si>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</si>
  <si>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</si>
  <si>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</si>
  <si>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</si>
  <si>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</si>
  <si>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</si>
  <si>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</si>
  <si>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</si>
  <si>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</si>
  <si>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</si>
  <si>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</si>
  <si>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</si>
  <si>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</si>
  <si>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</si>
  <si>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</si>
  <si>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</si>
  <si>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</si>
  <si>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</si>
  <si>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</si>
  <si>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</si>
  <si>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</si>
  <si>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</si>
  <si>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</si>
  <si>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</si>
  <si>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</si>
  <si>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</si>
  <si>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</si>
  <si>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</si>
  <si>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</si>
  <si>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</si>
  <si>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</si>
  <si>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</si>
  <si>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</si>
  <si>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</si>
  <si>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</si>
  <si>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</si>
  <si>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</si>
  <si>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</si>
  <si>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</si>
  <si>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</si>
  <si>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</si>
  <si>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</si>
  <si>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</si>
  <si>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</si>
  <si>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</si>
  <si>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</si>
  <si>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</si>
  <si>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</si>
  <si>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</si>
  <si>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</si>
  <si>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</si>
  <si>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</si>
  <si>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</si>
  <si>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</si>
  <si>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</si>
  <si>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</si>
  <si>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</si>
  <si>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</si>
  <si>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</si>
  <si>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</si>
  <si>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</si>
  <si>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</si>
  <si>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</si>
  <si>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</si>
  <si>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</si>
  <si>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</si>
  <si>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</si>
  <si>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</si>
  <si>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</si>
  <si>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</si>
  <si>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</si>
  <si>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</si>
  <si>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</si>
  <si>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</si>
  <si>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</si>
  <si>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</si>
  <si>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</si>
  <si>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</si>
  <si>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</si>
  <si>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</si>
  <si>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</si>
  <si>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</si>
  <si>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</si>
  <si>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</si>
  <si>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</si>
  <si>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</si>
  <si>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</si>
  <si>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</si>
  <si>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</si>
  <si>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</si>
  <si>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</si>
  <si>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</si>
  <si>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</si>
  <si>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</si>
  <si>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</si>
  <si>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</si>
  <si>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</si>
  <si>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</si>
  <si>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</si>
  <si>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</si>
  <si>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</si>
  <si>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</si>
  <si>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</si>
  <si>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</si>
  <si>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</si>
  <si>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</si>
  <si>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</si>
  <si>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</si>
  <si>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</si>
  <si>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</si>
  <si>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</si>
  <si>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</si>
  <si>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</si>
  <si>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</si>
  <si>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</si>
  <si>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</si>
  <si>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</si>
  <si>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</si>
  <si>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</si>
  <si>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</si>
  <si>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</si>
  <si>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</si>
  <si>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</si>
  <si>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</si>
  <si>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</si>
  <si>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</si>
  <si>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</si>
  <si>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</si>
  <si>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</si>
  <si>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</si>
  <si>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</si>
  <si>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</si>
  <si>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</si>
  <si>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</si>
  <si>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</si>
  <si>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</si>
  <si>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</si>
  <si>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</si>
  <si>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</si>
  <si>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</si>
  <si>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</si>
  <si>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</si>
  <si>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</si>
  <si>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</si>
  <si>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</si>
  <si>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</si>
  <si>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</si>
  <si>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</si>
  <si>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</si>
  <si>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</si>
  <si>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</si>
  <si>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</si>
  <si>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</si>
  <si>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</si>
  <si>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</si>
  <si>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</si>
  <si>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</si>
  <si>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</si>
  <si>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</si>
  <si>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</si>
  <si>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</si>
  <si>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</si>
  <si>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</si>
  <si>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</si>
  <si>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</si>
  <si>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</si>
  <si>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</si>
  <si>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</si>
  <si>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</si>
  <si>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</si>
  <si>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</si>
  <si>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</si>
  <si>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</si>
  <si>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</si>
  <si>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</si>
  <si>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</si>
  <si>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</si>
  <si>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</si>
  <si>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</si>
  <si>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</si>
  <si>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</si>
  <si>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</si>
  <si>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</si>
  <si>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</si>
  <si>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</si>
  <si>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</si>
  <si>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</si>
  <si>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</si>
  <si>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</si>
  <si>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</si>
  <si>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</si>
  <si>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</si>
  <si>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</si>
  <si>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</si>
  <si>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</si>
  <si>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</si>
  <si>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</si>
  <si>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</si>
  <si>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</si>
  <si>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</si>
  <si>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</si>
  <si>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</si>
  <si>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</si>
  <si>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</si>
  <si>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</si>
  <si>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</si>
  <si>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</si>
  <si>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</si>
  <si>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</si>
  <si>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</si>
  <si>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</si>
  <si>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</si>
  <si>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</si>
  <si>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</si>
  <si>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</si>
  <si>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</si>
  <si>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</si>
  <si>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</si>
  <si>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</si>
  <si>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</si>
  <si>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</si>
  <si>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</si>
  <si>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</si>
  <si>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</si>
  <si>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</si>
  <si>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</si>
  <si>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</si>
  <si>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</si>
  <si>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</si>
  <si>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</si>
  <si>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</si>
  <si>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</si>
  <si>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</si>
  <si>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</si>
  <si>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</si>
  <si>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</si>
  <si>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</si>
  <si>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</si>
  <si>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</si>
  <si>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</si>
  <si>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</si>
  <si>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</si>
  <si>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</si>
  <si>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</si>
  <si>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</si>
  <si>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</si>
  <si>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</si>
  <si>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</si>
  <si>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</si>
  <si>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</si>
  <si>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</si>
  <si>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</si>
  <si>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</si>
  <si>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</si>
  <si>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</si>
  <si>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</si>
  <si>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</si>
  <si>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</si>
  <si>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</si>
  <si>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</si>
  <si>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</si>
  <si>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</si>
  <si>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</si>
  <si>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</si>
  <si>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</si>
  <si>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</si>
  <si>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</si>
  <si>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</si>
  <si>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</si>
  <si>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</si>
  <si>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</si>
  <si>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</si>
  <si>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</si>
  <si>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</si>
  <si>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</si>
  <si>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</si>
  <si>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</si>
  <si>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</si>
  <si>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</si>
  <si>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</si>
  <si>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</si>
  <si>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</si>
  <si>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</si>
  <si>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</si>
  <si>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</si>
  <si>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</si>
  <si>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</si>
  <si>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</si>
  <si>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</si>
  <si>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</si>
  <si>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</si>
  <si>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</si>
  <si>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</si>
  <si>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</si>
  <si>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</si>
  <si>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</si>
  <si>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</si>
  <si>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</si>
  <si>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</si>
  <si>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</si>
  <si>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</si>
  <si>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</si>
  <si>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</si>
  <si>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</si>
  <si>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</si>
  <si>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</si>
  <si>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</si>
  <si>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</si>
  <si>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</si>
  <si>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</si>
  <si>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</si>
  <si>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</si>
  <si>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</si>
  <si>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</si>
  <si>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</si>
  <si>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</si>
  <si>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</si>
  <si>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</si>
  <si>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</si>
  <si>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</si>
  <si>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</si>
  <si>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</si>
  <si>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</si>
  <si>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</si>
  <si>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</si>
  <si>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</si>
  <si>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</si>
  <si>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</si>
  <si>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</si>
  <si>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</si>
  <si>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</si>
  <si>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</si>
  <si>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</si>
  <si>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</si>
  <si>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</si>
  <si>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</si>
  <si>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</si>
  <si>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</si>
  <si>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</si>
  <si>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</si>
  <si>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</si>
  <si>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</si>
  <si>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</si>
  <si>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</si>
  <si>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</si>
  <si>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</si>
  <si>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</si>
  <si>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</si>
  <si>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</si>
  <si>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</si>
  <si>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</si>
  <si>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</si>
  <si>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</si>
  <si>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</si>
  <si>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</si>
  <si>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</si>
  <si>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</si>
  <si>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</si>
  <si>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</si>
  <si>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</si>
  <si>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</si>
  <si>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</si>
  <si>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</si>
  <si>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</si>
  <si>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</si>
  <si>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</si>
  <si>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</si>
  <si>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</si>
  <si>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</si>
  <si>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</si>
  <si>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</si>
  <si>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</si>
  <si>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</si>
  <si>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</si>
  <si>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</si>
  <si>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</si>
  <si>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</si>
  <si>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</si>
  <si>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</si>
  <si>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</si>
  <si>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</si>
  <si>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</si>
  <si>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</si>
  <si>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</si>
  <si>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</si>
  <si>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</si>
  <si>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</si>
  <si>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</si>
  <si>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</si>
  <si>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</si>
  <si>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</si>
  <si>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</si>
  <si>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</si>
  <si>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</si>
  <si>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</si>
  <si>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</si>
  <si>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</si>
  <si>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</si>
  <si>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</si>
  <si>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</si>
  <si>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</si>
  <si>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</si>
  <si>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</si>
  <si>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</si>
  <si>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</si>
  <si>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</si>
  <si>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</si>
  <si>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</si>
  <si>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</si>
  <si>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</si>
  <si>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</si>
  <si>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</si>
  <si>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</si>
  <si>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</si>
  <si>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</si>
  <si>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</si>
  <si>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</si>
  <si>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</si>
  <si>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</si>
  <si>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</si>
  <si>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</si>
  <si>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</si>
  <si>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</si>
  <si>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</si>
  <si>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</si>
  <si>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</si>
  <si>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</si>
  <si>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</si>
  <si>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</si>
  <si>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</si>
  <si>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</si>
  <si>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</si>
  <si>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</si>
  <si>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</si>
  <si>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</si>
  <si>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</si>
  <si>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</si>
  <si>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</si>
  <si>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</si>
  <si>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</si>
  <si>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</si>
  <si>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</si>
  <si>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</si>
  <si>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</si>
  <si>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</si>
  <si>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</si>
  <si>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</si>
  <si>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</si>
  <si>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</si>
  <si>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</si>
  <si>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</si>
  <si>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</si>
  <si>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</si>
  <si>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</si>
  <si>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</si>
  <si>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</si>
  <si>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</si>
  <si>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</si>
  <si>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</si>
  <si>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</si>
  <si>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</si>
  <si>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</si>
  <si>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</si>
  <si>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</si>
  <si>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</si>
  <si>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</si>
  <si>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</si>
  <si>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</si>
  <si>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</si>
  <si>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</si>
  <si>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</si>
  <si>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</si>
  <si>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</si>
  <si>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</si>
  <si>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</si>
  <si>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</si>
  <si>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</si>
  <si>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</si>
  <si>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</si>
  <si>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</si>
  <si>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</si>
  <si>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</si>
  <si>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</si>
  <si>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</si>
  <si>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</si>
  <si>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</si>
  <si>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</si>
  <si>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</si>
  <si>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</si>
  <si>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</si>
  <si>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</si>
  <si>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</si>
  <si>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</si>
  <si>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</si>
  <si>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</si>
  <si>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</si>
  <si>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</si>
  <si>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</si>
  <si>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</si>
  <si>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</si>
  <si>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</si>
  <si>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</si>
  <si>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</si>
  <si>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</si>
  <si>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</si>
  <si>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</si>
  <si>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</si>
  <si>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</si>
  <si>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</si>
  <si>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</si>
  <si>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</si>
  <si>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</si>
  <si>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</si>
  <si>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</si>
  <si>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</si>
  <si>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</si>
  <si>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</si>
  <si>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</si>
  <si>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</si>
  <si>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</si>
  <si>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</si>
  <si>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</si>
  <si>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</si>
  <si>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</si>
  <si>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</si>
  <si>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</si>
  <si>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</si>
  <si>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</si>
  <si>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</si>
  <si>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</si>
  <si>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</si>
  <si>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</si>
  <si>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</si>
  <si>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</si>
  <si>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</si>
  <si>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</si>
  <si>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</si>
  <si>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</si>
  <si>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</si>
  <si>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</si>
  <si>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</si>
  <si>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</si>
  <si>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</si>
  <si>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</si>
  <si>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</si>
  <si>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</si>
  <si>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</si>
  <si>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</si>
  <si>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</si>
  <si>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</si>
  <si>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</si>
  <si>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</si>
  <si>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</si>
  <si>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</si>
  <si>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</si>
  <si>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</si>
  <si>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</si>
  <si>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</si>
  <si>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</si>
  <si>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</si>
  <si>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</si>
  <si>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</si>
  <si>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</si>
  <si>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</si>
  <si>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</si>
  <si>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</si>
  <si>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</si>
  <si>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</si>
  <si>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</si>
  <si>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</si>
  <si>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</si>
  <si>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</si>
  <si>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</si>
  <si>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</si>
  <si>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</si>
  <si>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</si>
  <si>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</si>
  <si>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</si>
  <si>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</si>
  <si>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</si>
  <si>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</si>
  <si>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</si>
  <si>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</si>
  <si>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</si>
  <si>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</si>
  <si>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</si>
  <si>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</si>
  <si>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</si>
  <si>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</si>
  <si>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</si>
  <si>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</si>
  <si>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</si>
  <si>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</si>
  <si>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</si>
  <si>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</si>
  <si>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</si>
  <si>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</si>
  <si>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</si>
  <si>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</si>
  <si>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</si>
  <si>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</si>
  <si>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</si>
  <si>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</si>
  <si>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</si>
  <si>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</si>
  <si>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</si>
  <si>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</si>
  <si>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</si>
  <si>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</si>
  <si>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</si>
  <si>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</si>
  <si>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</si>
  <si>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</si>
  <si>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</si>
  <si>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</si>
  <si>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</si>
  <si>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</si>
  <si>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</si>
  <si>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</si>
  <si>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</si>
  <si>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</si>
  <si>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</si>
  <si>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</si>
  <si>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</si>
  <si>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</si>
  <si>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</si>
  <si>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</si>
  <si>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</si>
  <si>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</si>
  <si>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</si>
  <si>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</si>
  <si>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</si>
  <si>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</si>
  <si>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</si>
  <si>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</si>
  <si>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</si>
  <si>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</si>
  <si>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</si>
  <si>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</si>
  <si>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</si>
  <si>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</si>
  <si>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</si>
  <si>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</si>
  <si>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</si>
  <si>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</si>
  <si>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</si>
  <si>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</si>
  <si>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</si>
  <si>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</si>
  <si>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</si>
  <si>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</si>
  <si>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</si>
  <si>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</si>
  <si>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</si>
  <si>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</si>
  <si>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</si>
  <si>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</si>
  <si>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</si>
  <si>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</si>
  <si>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</si>
  <si>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</si>
  <si>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</si>
  <si>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</si>
  <si>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</si>
  <si>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</si>
  <si>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</si>
  <si>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</si>
  <si>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</si>
  <si>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</si>
  <si>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</si>
  <si>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</si>
  <si>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</si>
  <si>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</si>
  <si>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</si>
  <si>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</si>
  <si>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</si>
  <si>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</si>
  <si>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</si>
  <si>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</si>
  <si>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</si>
  <si>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</si>
  <si>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</si>
  <si>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</si>
  <si>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</si>
  <si>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</si>
  <si>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</si>
  <si>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</si>
  <si>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</si>
  <si>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</si>
  <si>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</si>
  <si>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</si>
  <si>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</si>
  <si>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</si>
  <si>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</si>
  <si>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</si>
  <si>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</si>
  <si>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</si>
  <si>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</si>
  <si>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</si>
  <si>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</si>
  <si>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</si>
  <si>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</si>
  <si>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</si>
  <si>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</si>
  <si>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</si>
  <si>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</si>
  <si>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</si>
  <si>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</si>
  <si>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</si>
  <si>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</si>
  <si>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</si>
  <si>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</si>
  <si>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</si>
  <si>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</si>
  <si>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</si>
  <si>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</si>
  <si>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</si>
  <si>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</si>
  <si>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</si>
  <si>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</si>
  <si>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</si>
  <si>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</si>
  <si>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</si>
  <si>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</si>
  <si>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</si>
  <si>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</si>
  <si>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</si>
  <si>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</si>
  <si>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</si>
  <si>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</si>
  <si>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</si>
  <si>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</si>
  <si>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</si>
  <si>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</si>
  <si>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</si>
  <si>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</si>
  <si>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</si>
  <si>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</si>
  <si>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</si>
  <si>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</si>
  <si>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</si>
  <si>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</si>
  <si>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</si>
  <si>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</si>
  <si>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</si>
  <si>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</si>
  <si>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</si>
  <si>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</si>
  <si>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</si>
  <si>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</si>
  <si>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</si>
  <si>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</si>
  <si>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</si>
  <si>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</si>
  <si>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</si>
  <si>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</si>
  <si>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</si>
  <si>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</si>
  <si>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</si>
  <si>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</si>
  <si>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</si>
  <si>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</si>
  <si>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</si>
  <si>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</si>
  <si>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</si>
  <si>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</si>
  <si>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</si>
  <si>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</si>
  <si>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</si>
  <si>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</si>
  <si>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</si>
  <si>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</si>
  <si>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</si>
  <si>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</si>
  <si>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</si>
  <si>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</si>
  <si>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</si>
  <si>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</si>
  <si>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</si>
  <si>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</si>
  <si>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</si>
  <si>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</si>
  <si>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</si>
  <si>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</si>
  <si>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</si>
  <si>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</si>
  <si>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</si>
  <si>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</si>
  <si>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</si>
  <si>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</si>
  <si>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</si>
  <si>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</si>
  <si>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</si>
  <si>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</si>
  <si>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</si>
  <si>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</si>
  <si>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</si>
  <si>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</si>
  <si>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</si>
  <si>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</si>
  <si>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</si>
  <si>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</si>
  <si>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</si>
  <si>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</si>
  <si>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</si>
  <si>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</si>
  <si>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</si>
  <si>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</si>
  <si>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</si>
  <si>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</si>
  <si>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</si>
  <si>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</si>
  <si>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</si>
  <si>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</si>
  <si>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</si>
  <si>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</si>
  <si>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</si>
  <si>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</si>
  <si>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</si>
  <si>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</si>
  <si>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</si>
  <si>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</si>
  <si>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</si>
  <si>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</si>
  <si>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</si>
  <si>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</si>
  <si>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</si>
  <si>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</si>
  <si>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</si>
  <si>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</si>
  <si>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</si>
  <si>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</si>
  <si>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</si>
  <si>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</si>
  <si>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</si>
  <si>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</si>
  <si>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</si>
  <si>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</si>
  <si>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</si>
  <si>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</si>
  <si>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</si>
  <si>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</si>
  <si>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</si>
  <si>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</si>
  <si>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</si>
  <si>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</si>
  <si>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</si>
  <si>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</si>
  <si>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</si>
  <si>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</si>
  <si>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</si>
  <si>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</si>
  <si>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</si>
  <si>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</si>
  <si>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</si>
  <si>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</si>
  <si>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</si>
  <si>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</si>
  <si>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</si>
  <si>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</si>
  <si>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</si>
  <si>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</si>
  <si>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</si>
  <si>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</si>
  <si>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</si>
  <si>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</si>
  <si>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</si>
  <si>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</si>
  <si>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</si>
  <si>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</si>
  <si>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</si>
  <si>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</si>
  <si>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</si>
  <si>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</si>
  <si>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</si>
  <si>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</si>
  <si>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</si>
  <si>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</si>
  <si>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</si>
  <si>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</si>
  <si>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</si>
  <si>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</si>
  <si>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</si>
  <si>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</si>
  <si>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</si>
  <si>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</si>
  <si>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</si>
  <si>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</si>
  <si>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</si>
  <si>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</si>
  <si>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</si>
  <si>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</si>
  <si>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</si>
  <si>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</si>
  <si>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</si>
  <si>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</si>
  <si>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</si>
  <si>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</si>
  <si>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</si>
  <si>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</si>
  <si>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</si>
  <si>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</si>
  <si>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</si>
  <si>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</si>
  <si>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</si>
  <si>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</si>
  <si>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</si>
  <si>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</si>
  <si>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</si>
  <si>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</si>
  <si>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</si>
  <si>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</si>
  <si>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</si>
  <si>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</si>
  <si>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</si>
  <si>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</si>
  <si>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</si>
  <si>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</si>
  <si>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</si>
  <si>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</si>
  <si>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</si>
  <si>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</si>
  <si>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</si>
  <si>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</si>
  <si>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</si>
  <si>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</si>
  <si>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</si>
  <si>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</si>
  <si>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</si>
  <si>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</si>
  <si>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</si>
  <si>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</si>
  <si>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</si>
  <si>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</si>
  <si>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</si>
  <si>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</si>
  <si>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</si>
  <si>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</si>
  <si>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</si>
  <si>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</si>
  <si>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</si>
  <si>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</si>
  <si>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</si>
  <si>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</si>
  <si>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</si>
  <si>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</si>
  <si>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</si>
  <si>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</si>
  <si>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</si>
  <si>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</si>
  <si>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</si>
  <si>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</si>
  <si>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</si>
  <si>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</si>
  <si>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</si>
  <si>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</si>
  <si>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</si>
  <si>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</si>
  <si>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</si>
  <si>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</si>
  <si>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</si>
  <si>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</si>
  <si>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</si>
  <si>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</si>
  <si>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</si>
  <si>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</si>
  <si>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</si>
  <si>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</si>
  <si>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</si>
  <si>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</si>
  <si>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</si>
  <si>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</si>
  <si>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</si>
  <si>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</si>
  <si>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</si>
  <si>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</si>
  <si>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</si>
  <si>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</si>
  <si>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</si>
  <si>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</si>
  <si>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</si>
  <si>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</si>
  <si>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</si>
  <si>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</si>
  <si>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</si>
  <si>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</si>
  <si>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</si>
  <si>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</si>
  <si>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</si>
  <si>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</si>
  <si>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</si>
  <si>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</si>
  <si>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</si>
  <si>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</si>
  <si>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</si>
  <si>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</si>
  <si>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</si>
  <si>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</si>
  <si>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</si>
  <si>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</si>
  <si>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</si>
  <si>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</si>
  <si>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</si>
  <si>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</si>
  <si>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</si>
  <si>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</si>
  <si>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</si>
  <si>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</si>
  <si>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</si>
  <si>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</si>
  <si>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</si>
  <si>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</si>
  <si>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</si>
  <si>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</si>
  <si>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</si>
  <si>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</si>
  <si>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</si>
  <si>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</si>
  <si>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</si>
  <si>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</si>
  <si>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</si>
  <si>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</si>
  <si>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</si>
  <si>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</si>
  <si>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</si>
  <si>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</si>
  <si>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</si>
  <si>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</si>
  <si>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</si>
  <si>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</si>
  <si>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</si>
  <si>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</si>
  <si>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</si>
  <si>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</si>
  <si>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</si>
  <si>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</si>
  <si>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</si>
  <si>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</si>
  <si>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</si>
  <si>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</si>
  <si>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</si>
  <si>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</si>
  <si>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</si>
  <si>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</si>
  <si>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</si>
  <si>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</si>
  <si>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</si>
  <si>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</si>
  <si>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</si>
  <si>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</si>
  <si>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</si>
  <si>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</si>
  <si>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</si>
  <si>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</si>
  <si>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</si>
  <si>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</si>
  <si>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</si>
  <si>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</si>
  <si>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</si>
  <si>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</si>
  <si>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</si>
  <si>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</si>
  <si>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</si>
  <si>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</si>
  <si>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</si>
  <si>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</si>
  <si>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</si>
  <si>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</si>
  <si>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</si>
  <si>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</si>
  <si>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</si>
  <si>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</si>
  <si>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</si>
  <si>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</si>
  <si>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</si>
  <si>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</si>
  <si>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</si>
  <si>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</si>
  <si>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</si>
  <si>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</si>
  <si>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</si>
  <si>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</si>
  <si>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</si>
  <si>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</si>
  <si>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</si>
  <si>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</si>
  <si>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</si>
  <si>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</si>
  <si>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</si>
  <si>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</si>
  <si>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</si>
  <si>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</si>
  <si>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</si>
  <si>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</si>
  <si>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</si>
  <si>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</si>
  <si>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</si>
  <si>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</si>
  <si>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</si>
  <si>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</si>
  <si>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</si>
  <si>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</si>
  <si>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</si>
  <si>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</si>
  <si>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</si>
  <si>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</si>
  <si>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</si>
  <si>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</si>
  <si>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</si>
  <si>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</si>
  <si>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</si>
  <si>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</si>
  <si>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</si>
  <si>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</si>
  <si>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</si>
  <si>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</si>
  <si>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</si>
  <si>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</si>
  <si>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</si>
  <si>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</si>
  <si>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</si>
  <si>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</si>
  <si>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</si>
  <si>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</si>
  <si>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</si>
  <si>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</si>
  <si>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</si>
  <si>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</si>
  <si>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</si>
  <si>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</si>
  <si>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</si>
  <si>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</si>
  <si>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</si>
  <si>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</si>
  <si>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</si>
  <si>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</si>
  <si>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</si>
  <si>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</si>
  <si>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</si>
  <si>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</si>
  <si>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</si>
  <si>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</si>
  <si>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</si>
  <si>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</si>
  <si>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</si>
  <si>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</si>
  <si>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</si>
  <si>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</si>
  <si>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</si>
  <si>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</si>
  <si>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</si>
  <si>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</si>
  <si>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</si>
  <si>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</si>
  <si>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</si>
  <si>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</si>
  <si>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</si>
  <si>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</si>
  <si>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</si>
  <si>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</si>
  <si>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</si>
  <si>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</si>
  <si>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</si>
  <si>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</si>
  <si>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</si>
  <si>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</si>
  <si>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</si>
  <si>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</si>
  <si>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</si>
  <si>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</si>
  <si>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</si>
  <si>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</si>
  <si>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</si>
  <si>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</si>
  <si>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</si>
  <si>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</si>
  <si>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</si>
  <si>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</si>
  <si>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</si>
  <si>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</si>
  <si>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</si>
  <si>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</si>
  <si>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</si>
  <si>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</si>
  <si>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</si>
  <si>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</si>
  <si>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</si>
  <si>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</si>
  <si>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</si>
  <si>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</si>
  <si>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</si>
  <si>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</si>
  <si>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</si>
  <si>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</si>
  <si>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</si>
  <si>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</si>
  <si>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</si>
  <si>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</si>
  <si>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</si>
  <si>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</si>
  <si>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</si>
  <si>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</si>
  <si>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</si>
  <si>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</si>
  <si>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</si>
  <si>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</si>
  <si>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</si>
  <si>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</si>
  <si>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</si>
  <si>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</si>
  <si>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</si>
  <si>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</si>
  <si>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</si>
  <si>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</si>
  <si>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</si>
  <si>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</si>
  <si>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</si>
  <si>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</si>
  <si>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</si>
  <si>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</si>
  <si>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</si>
  <si>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</si>
  <si>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</si>
  <si>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</si>
  <si>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</si>
  <si>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</si>
  <si>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</si>
  <si>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</si>
  <si>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</si>
  <si>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</si>
  <si>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</si>
  <si>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</si>
  <si>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</si>
  <si>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</si>
  <si>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</si>
  <si>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</si>
  <si>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</si>
  <si>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</si>
  <si>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</si>
  <si>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</si>
  <si>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</si>
  <si>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</si>
  <si>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</si>
  <si>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</si>
  <si>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</si>
  <si>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</si>
  <si>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</si>
  <si>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</si>
  <si>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</si>
  <si>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</si>
  <si>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</si>
  <si>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</si>
  <si>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</si>
  <si>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</si>
  <si>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</si>
  <si>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</si>
  <si>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</si>
  <si>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</si>
  <si>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</si>
  <si>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</si>
  <si>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</si>
  <si>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</si>
  <si>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</si>
  <si>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</si>
  <si>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</si>
  <si>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</si>
  <si>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</si>
  <si>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</si>
  <si>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</si>
  <si>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</si>
  <si>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</si>
  <si>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</si>
  <si>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</si>
  <si>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</si>
  <si>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</si>
  <si>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</si>
  <si>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</si>
  <si>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</si>
  <si>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</si>
  <si>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</si>
  <si>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</si>
  <si>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</si>
  <si>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</si>
  <si>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</si>
  <si>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</si>
  <si>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</si>
  <si>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</si>
  <si>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</si>
  <si>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</si>
  <si>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</si>
  <si>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</si>
  <si>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</si>
  <si>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</si>
  <si>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</si>
  <si>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</si>
  <si>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</si>
  <si>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</si>
  <si>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</si>
  <si>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</si>
  <si>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</si>
  <si>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</si>
  <si>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</si>
  <si>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</si>
  <si>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</si>
  <si>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</si>
  <si>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</si>
  <si>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</si>
  <si>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</si>
  <si>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</si>
  <si>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</si>
  <si>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</si>
  <si>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</si>
  <si>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</si>
  <si>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</si>
  <si>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</si>
  <si>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</si>
  <si>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</si>
  <si>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</si>
  <si>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</si>
  <si>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</si>
  <si>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</si>
  <si>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</si>
  <si>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</si>
  <si>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</si>
  <si>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</si>
  <si>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</si>
  <si>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</si>
  <si>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</si>
  <si>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</si>
  <si>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</si>
  <si>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</si>
  <si>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</si>
  <si>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</si>
  <si>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</si>
  <si>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</si>
  <si>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</si>
  <si>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</si>
  <si>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</si>
  <si>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</si>
  <si>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</si>
  <si>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</si>
  <si>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</si>
  <si>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</si>
  <si>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</si>
  <si>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</si>
  <si>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</si>
  <si>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</si>
  <si>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</si>
  <si>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</si>
  <si>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</si>
  <si>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</si>
  <si>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</si>
  <si>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</si>
  <si>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</si>
  <si>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</si>
  <si>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</si>
  <si>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</si>
  <si>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</si>
  <si>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</si>
  <si>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</si>
  <si>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</si>
  <si>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</si>
  <si>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</si>
  <si>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</si>
  <si>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</si>
  <si>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</si>
  <si>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</si>
  <si>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</si>
  <si>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</si>
  <si>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</si>
  <si>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</si>
  <si>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</si>
  <si>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</si>
  <si>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</si>
  <si>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</si>
  <si>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</si>
  <si>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</si>
  <si>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</si>
  <si>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</si>
  <si>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</si>
  <si>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</si>
  <si>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</si>
  <si>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</si>
  <si>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</si>
  <si>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</si>
  <si>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</si>
  <si>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</si>
  <si>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</si>
  <si>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</si>
  <si>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</si>
  <si>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</si>
  <si>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</si>
  <si>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</si>
  <si>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</si>
  <si>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</si>
  <si>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</si>
  <si>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</si>
  <si>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</si>
  <si>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</si>
  <si>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</si>
  <si>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</si>
  <si>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</si>
  <si>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</si>
  <si>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</si>
  <si>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</si>
  <si>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</si>
  <si>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</si>
  <si>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</si>
  <si>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</si>
  <si>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</si>
  <si>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</si>
  <si>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</si>
  <si>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</si>
  <si>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</si>
  <si>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</si>
  <si>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</si>
  <si>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</si>
  <si>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</si>
  <si>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</si>
  <si>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</si>
  <si>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</si>
  <si>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</si>
  <si>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</si>
  <si>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</si>
  <si>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</si>
  <si>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</si>
  <si>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</si>
  <si>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</si>
  <si>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</si>
  <si>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</si>
  <si>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</si>
  <si>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</si>
  <si>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</si>
  <si>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</si>
  <si>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</si>
  <si>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</si>
  <si>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</si>
  <si>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</si>
  <si>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</si>
  <si>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</si>
  <si>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</si>
  <si>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</si>
  <si>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</si>
  <si>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</si>
  <si>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</si>
  <si>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</si>
  <si>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</si>
  <si>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</si>
  <si>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</si>
  <si>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</si>
  <si>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</si>
  <si>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</si>
  <si>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</si>
  <si>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</si>
  <si>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</si>
  <si>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</si>
  <si>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</si>
  <si>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</si>
  <si>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</si>
  <si>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</si>
  <si>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</si>
  <si>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</si>
  <si>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</si>
  <si>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</si>
  <si>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</si>
  <si>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</si>
  <si>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</si>
  <si>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</si>
  <si>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</si>
  <si>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</si>
  <si>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</si>
  <si>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</si>
  <si>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</si>
  <si>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</si>
  <si>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</si>
  <si>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</si>
  <si>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</si>
  <si>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</si>
  <si>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</si>
  <si>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</si>
  <si>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</si>
  <si>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</si>
  <si>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</si>
  <si>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</si>
  <si>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</si>
  <si>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</si>
  <si>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</si>
  <si>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</si>
  <si>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</si>
  <si>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</si>
  <si>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</si>
  <si>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</si>
  <si>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</si>
  <si>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</si>
  <si>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</si>
  <si>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</si>
  <si>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</si>
  <si>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</si>
  <si>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</si>
  <si>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</si>
  <si>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</si>
  <si>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</si>
  <si>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</si>
  <si>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</si>
  <si>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</si>
  <si>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</si>
  <si>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</si>
  <si>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</si>
  <si>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</si>
  <si>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</si>
  <si>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</si>
  <si>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</si>
  <si>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</si>
  <si>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</si>
  <si>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</si>
  <si>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</si>
  <si>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</si>
  <si>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</si>
  <si>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</si>
  <si>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</si>
  <si>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</si>
  <si>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</si>
  <si>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</si>
  <si>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</si>
  <si>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</si>
  <si>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</si>
  <si>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</si>
  <si>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</si>
  <si>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</si>
  <si>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</si>
  <si>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</si>
  <si>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</si>
  <si>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</si>
  <si>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</si>
  <si>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</si>
  <si>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</si>
  <si>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</si>
  <si>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</si>
  <si>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</si>
  <si>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</si>
  <si>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</si>
  <si>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</si>
  <si>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</si>
  <si>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</si>
  <si>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</si>
  <si>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</si>
  <si>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</si>
  <si>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</si>
  <si>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</si>
  <si>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</si>
  <si>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</si>
  <si>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</si>
  <si>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</si>
  <si>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</si>
  <si>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</si>
  <si>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</si>
  <si>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</si>
  <si>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</si>
  <si>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</si>
  <si>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</si>
  <si>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</si>
  <si>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</si>
  <si>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</si>
  <si>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</si>
  <si>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</si>
  <si>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</si>
  <si>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</si>
  <si>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</si>
  <si>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</si>
  <si>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</si>
  <si>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</si>
  <si>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</si>
  <si>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</si>
  <si>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</si>
  <si>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</si>
  <si>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</si>
  <si>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</si>
  <si>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</si>
  <si>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</si>
  <si>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</si>
  <si>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</si>
  <si>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</si>
  <si>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</si>
  <si>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</si>
  <si>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</si>
  <si>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</si>
  <si>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</si>
  <si>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</si>
  <si>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</si>
  <si>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</si>
  <si>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</si>
  <si>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</si>
  <si>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</si>
  <si>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</si>
  <si>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</si>
  <si>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</si>
  <si>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</si>
  <si>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</si>
  <si>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</si>
  <si>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</si>
  <si>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</si>
  <si>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</si>
  <si>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</si>
  <si>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</si>
  <si>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</si>
  <si>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</si>
  <si>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</si>
  <si>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</si>
  <si>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</si>
  <si>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</si>
  <si>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</si>
  <si>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</si>
  <si>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</si>
  <si>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</si>
  <si>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</si>
  <si>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</si>
  <si>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</si>
  <si>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</si>
  <si>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</si>
  <si>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</si>
  <si>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</si>
  <si>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</si>
  <si>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</si>
  <si>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</si>
  <si>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</si>
  <si>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</si>
  <si>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</si>
  <si>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</si>
  <si>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</si>
  <si>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</si>
  <si>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</si>
  <si>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</si>
  <si>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</si>
  <si>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</si>
  <si>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</si>
  <si>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</si>
  <si>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</si>
  <si>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</si>
  <si>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</si>
  <si>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</si>
  <si>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</si>
  <si>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</si>
  <si>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</si>
  <si>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</si>
  <si>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</si>
  <si>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</si>
  <si>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</si>
  <si>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</si>
  <si>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</si>
  <si>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</si>
  <si>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</si>
  <si>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</si>
  <si>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</si>
  <si>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</si>
  <si>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</si>
  <si>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</si>
  <si>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</si>
  <si>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</si>
  <si>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</si>
  <si>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</si>
  <si>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</si>
  <si>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</si>
  <si>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</si>
  <si>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</si>
  <si>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</si>
  <si>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</si>
  <si>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</si>
  <si>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</si>
  <si>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</si>
  <si>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</si>
  <si>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</si>
  <si>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</si>
  <si>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</si>
  <si>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</si>
  <si>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</si>
  <si>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</si>
  <si>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</si>
  <si>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</si>
  <si>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</si>
  <si>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</si>
  <si>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</si>
  <si>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</si>
  <si>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</si>
  <si>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</si>
  <si>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</si>
  <si>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</si>
  <si>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</si>
  <si>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</si>
  <si>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</si>
  <si>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</si>
  <si>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</si>
  <si>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</si>
  <si>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</si>
  <si>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</si>
  <si>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</si>
  <si>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</si>
  <si>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</si>
  <si>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</si>
  <si>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</si>
  <si>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</si>
  <si>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</si>
  <si>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</si>
  <si>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</si>
  <si>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</si>
  <si>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</si>
  <si>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</si>
  <si>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</si>
  <si>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</si>
  <si>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</si>
  <si>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</si>
  <si>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</si>
  <si>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</si>
  <si>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</si>
  <si>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</si>
  <si>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</si>
  <si>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</si>
  <si>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</si>
  <si>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</si>
  <si>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</si>
  <si>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</si>
  <si>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</si>
  <si>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</si>
  <si>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</si>
  <si>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</si>
  <si>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</si>
  <si>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</si>
  <si>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</si>
  <si>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</si>
  <si>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</si>
  <si>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</si>
  <si>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</si>
  <si>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</si>
  <si>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</si>
  <si>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</si>
  <si>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</si>
  <si>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</si>
  <si>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</si>
  <si>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</si>
  <si>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</si>
  <si>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</si>
  <si>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</si>
  <si>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</si>
  <si>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</si>
  <si>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</si>
  <si>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</si>
  <si>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</si>
  <si>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</si>
  <si>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</si>
  <si>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</si>
  <si>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</si>
  <si>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</si>
  <si>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</si>
  <si>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</si>
  <si>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</si>
  <si>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</si>
  <si>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</si>
  <si>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</si>
  <si>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</si>
  <si>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</si>
  <si>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</si>
  <si>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</si>
  <si>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</si>
  <si>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</si>
  <si>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</si>
  <si>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</si>
  <si>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</si>
  <si>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</si>
  <si>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</si>
  <si>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</si>
  <si>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</si>
  <si>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</si>
  <si>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</si>
  <si>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</si>
  <si>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</si>
  <si>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</si>
  <si>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</si>
  <si>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</si>
  <si>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</si>
  <si>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</si>
  <si>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</si>
  <si>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</si>
  <si>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</si>
  <si>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</si>
  <si>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</si>
  <si>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</si>
  <si>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</si>
  <si>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</si>
  <si>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</si>
  <si>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</si>
  <si>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</si>
  <si>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</si>
  <si>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</si>
  <si>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</si>
  <si>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</si>
  <si>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</si>
  <si>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</si>
  <si>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</si>
  <si>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</si>
  <si>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</si>
  <si>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</si>
  <si>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</si>
  <si>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</si>
  <si>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</si>
  <si>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</si>
  <si>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</si>
  <si>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</si>
  <si>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</si>
  <si>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</si>
  <si>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</si>
  <si>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</si>
  <si>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</si>
  <si>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</si>
  <si>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</si>
  <si>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</si>
  <si>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</si>
  <si>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</si>
  <si>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</si>
  <si>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</si>
  <si>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</si>
  <si>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</si>
  <si>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</si>
  <si>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</si>
  <si>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</si>
  <si>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</si>
  <si>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</si>
  <si>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</si>
  <si>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</si>
  <si>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</si>
  <si>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</si>
  <si>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</si>
  <si>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</si>
  <si>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</si>
  <si>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</si>
  <si>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</si>
  <si>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</si>
  <si>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</si>
  <si>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</si>
  <si>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</si>
  <si>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</si>
  <si>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</si>
  <si>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</si>
  <si>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</si>
  <si>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</si>
  <si>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</si>
  <si>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</si>
  <si>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</si>
  <si>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</si>
  <si>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</si>
  <si>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</si>
  <si>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</si>
  <si>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</si>
  <si>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</si>
  <si>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</si>
  <si>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</si>
  <si>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</si>
  <si>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</si>
  <si>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</si>
  <si>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</si>
  <si>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</si>
  <si>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</si>
  <si>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</si>
  <si>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</si>
  <si>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</si>
  <si>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</si>
  <si>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</si>
  <si>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</si>
  <si>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</si>
  <si>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</si>
  <si>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</si>
  <si>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</si>
  <si>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</si>
  <si>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</si>
  <si>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</si>
  <si>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</si>
  <si>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</si>
  <si>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</si>
  <si>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</si>
  <si>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</si>
  <si>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</si>
  <si>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</si>
  <si>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</si>
  <si>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</si>
  <si>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</si>
  <si>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</si>
  <si>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</si>
  <si>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</si>
  <si>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</si>
  <si>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</si>
  <si>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</si>
  <si>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</si>
  <si>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</si>
  <si>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</si>
  <si>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</si>
  <si>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</si>
  <si>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</si>
  <si>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</si>
  <si>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</si>
  <si>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</si>
  <si>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</si>
  <si>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</si>
  <si>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</si>
  <si>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</si>
  <si>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</si>
  <si>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</si>
  <si>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</si>
  <si>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</si>
  <si>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</si>
  <si>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</si>
  <si>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</si>
  <si>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</si>
  <si>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</si>
  <si>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</si>
  <si>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</si>
  <si>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</si>
  <si>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</si>
  <si>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</si>
  <si>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</si>
  <si>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</si>
  <si>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</si>
  <si>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</si>
  <si>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</si>
  <si>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</si>
  <si>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</si>
  <si>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</si>
  <si>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</si>
  <si>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</si>
  <si>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</si>
  <si>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</si>
  <si>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</si>
  <si>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</si>
  <si>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</si>
  <si>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</si>
  <si>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</si>
  <si>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</si>
  <si>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</si>
  <si>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</si>
  <si>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</si>
  <si>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</si>
  <si>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</si>
  <si>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</si>
  <si>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</si>
  <si>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</si>
  <si>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</si>
  <si>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</si>
  <si>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</si>
  <si>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</si>
  <si>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</si>
  <si>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</si>
  <si>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</si>
  <si>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</si>
  <si>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</si>
  <si>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</si>
  <si>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</si>
  <si>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</si>
  <si>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</si>
  <si>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</si>
  <si>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</si>
  <si>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</si>
  <si>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</si>
  <si>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</si>
  <si>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</si>
  <si>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</si>
  <si>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</si>
  <si>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</si>
  <si>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</si>
  <si>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</si>
  <si>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</si>
  <si>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</si>
  <si>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</si>
  <si>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</si>
  <si>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</si>
  <si>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</si>
  <si>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</si>
  <si>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</si>
  <si>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</si>
  <si>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</si>
  <si>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</si>
  <si>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</si>
  <si>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</si>
  <si>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</si>
  <si>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</si>
  <si>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</si>
  <si>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</si>
  <si>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</si>
  <si>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</si>
  <si>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</si>
  <si>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</si>
  <si>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</si>
  <si>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</si>
  <si>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</si>
  <si>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</si>
  <si>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</si>
  <si>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</si>
  <si>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</si>
  <si>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</si>
  <si>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</si>
  <si>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</si>
  <si>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</si>
  <si>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</si>
  <si>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</si>
  <si>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</si>
  <si>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</si>
  <si>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</si>
  <si>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</si>
  <si>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</si>
  <si>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</si>
  <si>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</si>
  <si>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</si>
  <si>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</si>
  <si>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</si>
  <si>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</si>
  <si>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</si>
  <si>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</si>
  <si>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</si>
  <si>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</si>
  <si>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</si>
  <si>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</si>
  <si>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</si>
  <si>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</si>
  <si>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</si>
  <si>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</si>
  <si>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</si>
  <si>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</si>
  <si>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</si>
  <si>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</si>
  <si>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</si>
  <si>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</si>
  <si>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</si>
  <si>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</si>
  <si>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</si>
  <si>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</si>
  <si>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</si>
  <si>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</si>
  <si>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</si>
  <si>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</si>
  <si>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</si>
  <si>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</si>
  <si>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</si>
  <si>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</si>
  <si>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</si>
  <si>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</si>
  <si>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</si>
  <si>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</si>
  <si>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</si>
  <si>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</si>
  <si>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</si>
  <si>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</si>
  <si>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</si>
  <si>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</si>
  <si>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</si>
  <si>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</si>
  <si>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</si>
  <si>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</si>
  <si>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</si>
  <si>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</si>
  <si>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</si>
  <si>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</si>
  <si>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</si>
  <si>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</si>
  <si>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</si>
  <si>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</si>
  <si>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</si>
  <si>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</si>
  <si>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</si>
  <si>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</si>
  <si>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</si>
  <si>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</si>
  <si>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</si>
  <si>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</si>
  <si>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</si>
  <si>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</si>
  <si>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</si>
  <si>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</si>
  <si>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</si>
  <si>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</si>
  <si>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</si>
  <si>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</si>
  <si>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</si>
  <si>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</si>
  <si>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</si>
  <si>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</si>
  <si>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</si>
  <si>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</si>
  <si>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</si>
  <si>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</si>
  <si>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</si>
  <si>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</si>
  <si>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</si>
  <si>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</si>
  <si>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</si>
  <si>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</si>
  <si>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</si>
  <si>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</si>
  <si>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</si>
  <si>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</si>
  <si>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</si>
  <si>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</si>
  <si>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</si>
  <si>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</si>
  <si>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</si>
  <si>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</si>
  <si>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</si>
  <si>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</si>
  <si>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</si>
  <si>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</si>
  <si>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</si>
  <si>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</si>
  <si>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</si>
  <si>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</si>
  <si>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</si>
  <si>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</si>
  <si>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</si>
  <si>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</si>
  <si>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</si>
  <si>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</si>
  <si>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</si>
  <si>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</si>
  <si>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</si>
  <si>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</si>
  <si>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</si>
  <si>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</si>
  <si>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</si>
  <si>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</si>
  <si>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</si>
  <si>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</si>
  <si>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</si>
  <si>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</si>
  <si>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</si>
  <si>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</si>
  <si>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</si>
  <si>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</si>
  <si>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</si>
  <si>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</si>
  <si>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</si>
  <si>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</si>
  <si>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</si>
  <si>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</si>
  <si>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</si>
  <si>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</si>
  <si>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</si>
  <si>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</si>
  <si>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</si>
  <si>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</si>
  <si>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</si>
  <si>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</si>
  <si>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</si>
  <si>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</si>
  <si>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</si>
  <si>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</si>
  <si>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</si>
  <si>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</si>
  <si>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</si>
  <si>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</si>
  <si>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</si>
  <si>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</si>
  <si>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</si>
  <si>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</si>
  <si>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</si>
  <si>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</si>
  <si>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</si>
  <si>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</si>
  <si>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</si>
  <si>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</si>
  <si>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</si>
  <si>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</si>
  <si>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</si>
  <si>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</si>
  <si>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</si>
  <si>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</si>
  <si>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</si>
  <si>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</si>
  <si>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</si>
  <si>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</si>
  <si>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</si>
  <si>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</si>
  <si>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</si>
  <si>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</si>
  <si>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</si>
  <si>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</si>
  <si>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</si>
  <si>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</si>
  <si>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</si>
  <si>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</si>
  <si>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</si>
  <si>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</si>
  <si>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</si>
  <si>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</si>
  <si>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</si>
  <si>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</si>
  <si>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</si>
  <si>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</si>
  <si>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</si>
  <si>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</si>
  <si>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</si>
  <si>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</si>
  <si>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</si>
  <si>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</si>
  <si>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</si>
  <si>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</si>
  <si>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</si>
  <si>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</si>
  <si>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</si>
  <si>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</si>
  <si>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</si>
  <si>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</si>
  <si>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</si>
  <si>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</si>
  <si>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</si>
  <si>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</si>
  <si>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</si>
  <si>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</si>
  <si>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</si>
  <si>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</si>
  <si>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</si>
  <si>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</si>
  <si>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</si>
  <si>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</si>
  <si>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</si>
  <si>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</si>
  <si>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</si>
  <si>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</si>
  <si>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</si>
  <si>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</si>
  <si>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</si>
  <si>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</si>
  <si>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</si>
  <si>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</si>
  <si>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</si>
  <si>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</si>
  <si>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</si>
  <si>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</si>
  <si>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</si>
  <si>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</si>
  <si>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</si>
  <si>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</si>
  <si>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</si>
  <si>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</si>
  <si>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</si>
  <si>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</si>
  <si>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</si>
  <si>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</si>
  <si>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</si>
  <si>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</si>
  <si>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</si>
  <si>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</si>
  <si>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</si>
  <si>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</si>
  <si>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</si>
  <si>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</si>
  <si>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</si>
  <si>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</si>
  <si>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</si>
  <si>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</si>
  <si>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</si>
  <si>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</si>
  <si>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</si>
  <si>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</si>
  <si>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</si>
  <si>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</si>
  <si>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</si>
  <si>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</si>
  <si>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</si>
  <si>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</si>
  <si>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</si>
  <si>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</si>
  <si>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</si>
  <si>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</si>
  <si>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</si>
  <si>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</si>
  <si>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</si>
  <si>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</si>
  <si>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</si>
  <si>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</si>
  <si>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</si>
  <si>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</si>
  <si>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</si>
  <si>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</si>
  <si>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</si>
  <si>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</si>
  <si>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</si>
  <si>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</si>
  <si>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</si>
  <si>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</si>
  <si>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</si>
  <si>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</si>
  <si>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</si>
  <si>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</si>
  <si>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</si>
  <si>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</si>
  <si>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</si>
  <si>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</si>
  <si>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</si>
  <si>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</si>
  <si>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</si>
  <si>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</si>
  <si>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</si>
  <si>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</si>
  <si>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</si>
  <si>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</si>
  <si>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</si>
  <si>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</si>
  <si>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</si>
  <si>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</si>
  <si>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</si>
  <si>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</si>
  <si>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</si>
  <si>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</si>
  <si>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</si>
  <si>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</si>
  <si>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</si>
  <si>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</si>
  <si>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</si>
  <si>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</si>
  <si>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</si>
  <si>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</si>
  <si>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</si>
  <si>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</si>
  <si>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</si>
  <si>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</si>
  <si>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</si>
  <si>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</si>
  <si>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</si>
  <si>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</si>
  <si>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</si>
  <si>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</si>
  <si>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</si>
  <si>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</si>
  <si>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</si>
  <si>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</si>
  <si>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</si>
  <si>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</si>
  <si>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</si>
  <si>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</si>
  <si>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</si>
  <si>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</si>
  <si>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</si>
  <si>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</si>
  <si>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</si>
  <si>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</si>
  <si>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</si>
  <si>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</si>
  <si>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</si>
  <si>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</si>
  <si>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</si>
  <si>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</si>
  <si>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</si>
  <si>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</si>
  <si>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</si>
  <si>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</si>
  <si>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</si>
  <si>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</si>
  <si>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</si>
  <si>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</si>
  <si>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</si>
  <si>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</si>
  <si>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</si>
  <si>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</si>
  <si>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</si>
  <si>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</si>
  <si>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</si>
  <si>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</si>
  <si>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</si>
  <si>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</si>
  <si>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</si>
  <si>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</si>
  <si>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</si>
  <si>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</si>
  <si>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</si>
  <si>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</si>
  <si>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</si>
  <si>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</si>
  <si>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</si>
  <si>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</si>
  <si>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</si>
  <si>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</si>
  <si>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</si>
  <si>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</si>
  <si>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</si>
  <si>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</si>
  <si>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</si>
  <si>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</si>
  <si>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</si>
  <si>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</si>
  <si>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</si>
  <si>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</si>
  <si>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</si>
  <si>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</si>
  <si>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</si>
  <si>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</si>
  <si>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</si>
  <si>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</si>
  <si>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</si>
  <si>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</si>
  <si>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</si>
  <si>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</si>
  <si>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</si>
  <si>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</si>
  <si>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</si>
  <si>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</si>
  <si>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</si>
  <si>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</si>
  <si>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</si>
  <si>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</si>
  <si>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</si>
  <si>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</si>
  <si>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</si>
  <si>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</si>
  <si>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</si>
  <si>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</si>
  <si>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</si>
  <si>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</si>
  <si>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</si>
  <si>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</si>
  <si>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</si>
  <si>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</si>
  <si>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</si>
  <si>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</si>
  <si>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</si>
  <si>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</si>
  <si>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</si>
  <si>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</si>
  <si>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</si>
  <si>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</si>
  <si>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</si>
  <si>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</si>
  <si>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</si>
  <si>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</si>
  <si>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</si>
  <si>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</si>
  <si>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</si>
  <si>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</si>
  <si>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</si>
  <si>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</si>
  <si>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</si>
  <si>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</si>
  <si>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</si>
  <si>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</si>
  <si>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</si>
  <si>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</si>
  <si>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</si>
  <si>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</si>
  <si>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</si>
  <si>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</si>
  <si>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</si>
  <si>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</si>
  <si>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</si>
  <si>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</si>
  <si>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</si>
  <si>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</si>
  <si>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</si>
  <si>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</si>
  <si>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</si>
  <si>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</si>
  <si>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</si>
  <si>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</si>
  <si>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</si>
  <si>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</si>
  <si>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</si>
  <si>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</si>
  <si>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</si>
  <si>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</si>
  <si>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</si>
  <si>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</si>
  <si>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</si>
  <si>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</si>
  <si>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</si>
  <si>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</si>
  <si>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</si>
  <si>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</si>
  <si>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</si>
  <si>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</si>
  <si>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</si>
  <si>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</si>
  <si>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</si>
  <si>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</si>
  <si>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</si>
  <si>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</si>
  <si>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</si>
  <si>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</si>
  <si>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</si>
  <si>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</si>
  <si>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</si>
  <si>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</si>
  <si>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</si>
  <si>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</si>
  <si>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</si>
  <si>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</si>
  <si>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</si>
  <si>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</si>
  <si>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</si>
  <si>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</si>
  <si>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</si>
  <si>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</si>
  <si>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</si>
  <si>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</si>
  <si>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</si>
  <si>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</si>
  <si>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</si>
  <si>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</si>
  <si>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</si>
  <si>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</si>
  <si>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</si>
  <si>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</si>
  <si>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</si>
  <si>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</si>
  <si>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</si>
  <si>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</si>
  <si>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</si>
  <si>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</si>
  <si>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</si>
  <si>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</si>
  <si>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</si>
  <si>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</si>
  <si>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</si>
  <si>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</si>
  <si>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</si>
  <si>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</si>
  <si>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</si>
  <si>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</si>
  <si>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</si>
  <si>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</si>
  <si>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</si>
  <si>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</si>
  <si>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</si>
  <si>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</si>
  <si>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</si>
  <si>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</si>
  <si>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</si>
  <si>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</si>
  <si>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</si>
  <si>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</si>
  <si>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</si>
  <si>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</si>
  <si>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</si>
  <si>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</si>
  <si>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</si>
  <si>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</si>
  <si>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</si>
  <si>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</si>
  <si>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</si>
  <si>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</si>
  <si>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</si>
  <si>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</si>
  <si>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</si>
  <si>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</si>
  <si>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</si>
  <si>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</si>
  <si>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</si>
  <si>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</si>
  <si>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</si>
  <si>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</si>
  <si>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</si>
  <si>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</si>
  <si>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</si>
  <si>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</si>
  <si>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</si>
  <si>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</si>
  <si>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</si>
  <si>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</si>
  <si>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</si>
  <si>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</si>
  <si>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</si>
  <si>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</si>
  <si>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</si>
  <si>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</si>
  <si>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</si>
  <si>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</si>
  <si>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</si>
  <si>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</si>
  <si>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</si>
  <si>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</si>
  <si>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</si>
  <si>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</si>
  <si>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</si>
  <si>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</si>
  <si>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</si>
  <si>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</si>
  <si>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</si>
  <si>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</si>
  <si>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</si>
  <si>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</si>
  <si>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</si>
  <si>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</si>
  <si>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</si>
  <si>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</si>
  <si>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</si>
  <si>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</si>
  <si>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</si>
  <si>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</si>
  <si>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</si>
  <si>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</si>
  <si>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</si>
  <si>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</si>
  <si>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</si>
  <si>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</si>
  <si>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</si>
  <si>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</si>
  <si>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</si>
  <si>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</si>
  <si>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</si>
  <si>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</si>
  <si>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</si>
  <si>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</si>
  <si>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</si>
  <si>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</si>
  <si>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</si>
  <si>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</si>
  <si>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</si>
  <si>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</si>
  <si>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</si>
  <si>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</si>
  <si>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</si>
  <si>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</si>
  <si>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</si>
  <si>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</si>
  <si>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</si>
  <si>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</si>
  <si>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</si>
  <si>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</si>
  <si>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</si>
  <si>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</si>
  <si>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</si>
  <si>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</si>
  <si>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</si>
  <si>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</si>
  <si>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</si>
  <si>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</si>
  <si>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</si>
  <si>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</si>
  <si>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</si>
  <si>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</si>
  <si>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</si>
  <si>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</si>
  <si>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</si>
  <si>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</si>
  <si>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</si>
  <si>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</si>
  <si>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</si>
  <si>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</si>
  <si>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</si>
  <si>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</si>
  <si>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</si>
  <si>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</si>
  <si>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</si>
  <si>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</si>
  <si>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</si>
  <si>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</si>
  <si>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</si>
  <si>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</si>
  <si>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</si>
  <si>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</si>
  <si>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</si>
  <si>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</si>
  <si>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</si>
  <si>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</si>
  <si>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</si>
  <si>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</si>
  <si>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</si>
  <si>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</si>
  <si>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</si>
  <si>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</si>
  <si>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</si>
  <si>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</si>
  <si>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</si>
  <si>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</si>
  <si>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</si>
  <si>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</si>
  <si>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</si>
  <si>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</si>
  <si>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</si>
  <si>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</si>
  <si>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</si>
  <si>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</si>
  <si>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</si>
  <si>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</si>
  <si>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</si>
  <si>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</si>
  <si>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</si>
  <si>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</si>
  <si>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</si>
  <si>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</si>
  <si>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</si>
  <si>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</si>
  <si>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</si>
  <si>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</si>
  <si>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</si>
  <si>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</si>
  <si>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</si>
  <si>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</si>
  <si>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</si>
  <si>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</si>
  <si>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</si>
  <si>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</si>
  <si>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</si>
  <si>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</si>
  <si>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</si>
  <si>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</si>
  <si>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</si>
  <si>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</si>
  <si>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</si>
  <si>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</si>
  <si>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</si>
  <si>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</si>
  <si>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</si>
  <si>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</si>
  <si>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</si>
  <si>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</si>
  <si>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</si>
  <si>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</si>
  <si>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</si>
  <si>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</si>
  <si>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</si>
  <si>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</si>
  <si>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</si>
  <si>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</si>
  <si>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</si>
  <si>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</si>
  <si>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</si>
  <si>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</si>
  <si>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</si>
  <si>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</si>
  <si>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</si>
  <si>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</si>
  <si>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</si>
  <si>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</si>
  <si>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</si>
  <si>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</si>
  <si>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</si>
  <si>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</si>
  <si>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</si>
  <si>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</si>
  <si>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</si>
  <si>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</si>
  <si>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</si>
  <si>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</si>
  <si>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</si>
  <si>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</si>
  <si>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</si>
  <si>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</si>
  <si>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</si>
  <si>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</si>
  <si>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</si>
  <si>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</si>
  <si>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</si>
  <si>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</si>
  <si>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</si>
  <si>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</si>
  <si>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</si>
  <si>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</si>
  <si>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</si>
  <si>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</si>
  <si>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</si>
  <si>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</si>
  <si>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</si>
  <si>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</si>
  <si>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</si>
  <si>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</si>
  <si>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</si>
  <si>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</si>
  <si>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</si>
  <si>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</si>
  <si>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</si>
  <si>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</si>
  <si>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</si>
  <si>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</si>
  <si>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</si>
  <si>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</si>
  <si>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</si>
  <si>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</si>
  <si>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</si>
  <si>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</si>
  <si>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</si>
  <si>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</si>
  <si>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</si>
  <si>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</si>
  <si>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</si>
  <si>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</si>
  <si>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</si>
  <si>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</si>
  <si>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</si>
  <si>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</si>
  <si>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</si>
  <si>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</si>
  <si>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</si>
  <si>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</si>
  <si>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</si>
  <si>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</si>
  <si>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</si>
  <si>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</si>
  <si>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</si>
  <si>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</si>
  <si>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</si>
  <si>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</si>
  <si>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</si>
  <si>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</si>
  <si>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</si>
  <si>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</si>
  <si>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</si>
  <si>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</si>
  <si>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</si>
  <si>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</si>
  <si>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</si>
  <si>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</si>
  <si>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</si>
  <si>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</si>
  <si>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</si>
  <si>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</si>
  <si>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</si>
  <si>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</si>
  <si>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</si>
  <si>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</si>
  <si>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</si>
  <si>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</si>
  <si>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</si>
  <si>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</si>
  <si>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</si>
  <si>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</si>
  <si>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</si>
  <si>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</si>
  <si>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</si>
  <si>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</si>
  <si>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</si>
  <si>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</si>
  <si>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</si>
  <si>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</si>
  <si>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</si>
  <si>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</si>
  <si>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</si>
  <si>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</si>
  <si>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</si>
  <si>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</si>
  <si>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</si>
  <si>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</si>
  <si>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</si>
  <si>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</si>
  <si>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</si>
  <si>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</si>
  <si>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</si>
  <si>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</si>
  <si>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</si>
  <si>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</si>
  <si>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</si>
  <si>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</si>
  <si>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</si>
  <si>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</si>
  <si>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</si>
  <si>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</si>
  <si>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</si>
  <si>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</si>
  <si>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</si>
  <si>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</si>
  <si>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</si>
  <si>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</si>
  <si>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</si>
  <si>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</si>
  <si>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</si>
  <si>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</si>
  <si>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</si>
  <si>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</si>
  <si>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</si>
  <si>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</si>
  <si>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</si>
  <si>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</si>
  <si>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</si>
  <si>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</si>
  <si>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</si>
  <si>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</si>
  <si>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</si>
  <si>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</si>
  <si>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</si>
  <si>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</si>
  <si>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</si>
  <si>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</si>
  <si>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</si>
  <si>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</si>
  <si>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</si>
  <si>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</si>
  <si>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</si>
  <si>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</si>
  <si>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</si>
  <si>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</si>
  <si>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</si>
  <si>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</si>
  <si>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</si>
  <si>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</si>
  <si>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</si>
  <si>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</si>
  <si>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</si>
  <si>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</si>
  <si>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</si>
  <si>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</si>
  <si>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</si>
  <si>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</si>
  <si>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</si>
  <si>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</si>
  <si>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</si>
  <si>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</si>
  <si>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</si>
  <si>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</si>
  <si>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</si>
  <si>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</si>
  <si>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</si>
  <si>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</si>
  <si>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</si>
  <si>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</si>
  <si>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</si>
  <si>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</si>
  <si>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</si>
  <si>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</si>
  <si>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</si>
  <si>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</si>
  <si>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</si>
  <si>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</si>
  <si>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</si>
  <si>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</si>
  <si>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</si>
  <si>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</si>
  <si>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</si>
  <si>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</si>
  <si>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</si>
  <si>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</si>
  <si>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</si>
  <si>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</si>
  <si>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</si>
  <si>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</si>
  <si>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</si>
  <si>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</si>
  <si>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</si>
  <si>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</si>
  <si>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</si>
  <si>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</si>
  <si>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</si>
  <si>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</si>
  <si>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</si>
  <si>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</si>
  <si>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</si>
  <si>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</si>
  <si>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</si>
  <si>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</si>
  <si>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</si>
  <si>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</si>
  <si>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</si>
  <si>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</si>
  <si>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</si>
  <si>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</si>
  <si>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</si>
  <si>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</si>
  <si>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</si>
  <si>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</si>
  <si>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</si>
  <si>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</si>
  <si>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</si>
  <si>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</si>
  <si>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</si>
  <si>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</si>
  <si>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</si>
  <si>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</si>
  <si>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</si>
  <si>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</si>
  <si>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</si>
  <si>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</si>
  <si>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</si>
  <si>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</si>
  <si>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</si>
  <si>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</si>
  <si>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</si>
  <si>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</si>
  <si>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</si>
  <si>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</si>
  <si>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</si>
  <si>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</si>
  <si>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</si>
  <si>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</si>
  <si>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</si>
  <si>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</si>
  <si>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</si>
  <si>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</si>
  <si>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</si>
  <si>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</si>
  <si>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</si>
  <si>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</si>
  <si>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</si>
  <si>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</si>
  <si>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</si>
  <si>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</si>
  <si>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</si>
  <si>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</si>
  <si>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</si>
  <si>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</si>
  <si>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</si>
  <si>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</si>
  <si>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</si>
  <si>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</si>
  <si>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</si>
  <si>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</si>
  <si>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</si>
  <si>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</si>
  <si>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</si>
  <si>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</si>
  <si>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</si>
  <si>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</si>
  <si>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</si>
  <si>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</si>
  <si>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</si>
  <si>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</si>
  <si>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</si>
  <si>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</si>
  <si>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</si>
  <si>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</si>
  <si>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</si>
  <si>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</si>
  <si>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</si>
  <si>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</si>
  <si>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</si>
  <si>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</si>
  <si>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</si>
  <si>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</si>
  <si>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</si>
  <si>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</si>
  <si>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</si>
  <si>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</si>
  <si>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</si>
  <si>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</si>
  <si>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</si>
  <si>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</si>
  <si>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</si>
  <si>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</si>
  <si>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</si>
  <si>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</si>
  <si>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</si>
  <si>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</si>
  <si>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</si>
  <si>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</si>
  <si>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</si>
  <si>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</si>
  <si>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</si>
  <si>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</si>
  <si>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</si>
  <si>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</si>
  <si>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</si>
  <si>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</si>
  <si>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</si>
  <si>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</si>
  <si>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</si>
  <si>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</si>
  <si>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</si>
  <si>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</si>
  <si>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</si>
  <si>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</si>
  <si>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</si>
  <si>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</si>
  <si>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</si>
  <si>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</si>
  <si>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</si>
  <si>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</si>
  <si>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</si>
  <si>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</si>
  <si>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</si>
  <si>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</si>
  <si>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</si>
  <si>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</si>
  <si>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</si>
  <si>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</si>
  <si>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</si>
  <si>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</si>
  <si>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</si>
  <si>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</si>
  <si>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</si>
  <si>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</si>
  <si>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</si>
  <si>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</si>
  <si>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</si>
  <si>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</si>
  <si>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</si>
  <si>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</si>
  <si>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</si>
  <si>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</si>
  <si>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</si>
  <si>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</si>
  <si>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</si>
  <si>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</si>
  <si>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</si>
  <si>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</si>
  <si>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</si>
  <si>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</si>
  <si>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</si>
  <si>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</si>
  <si>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</si>
  <si>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</si>
  <si>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</si>
  <si>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</si>
  <si>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</si>
  <si>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</si>
  <si>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</si>
  <si>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</si>
  <si>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</si>
  <si>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</si>
  <si>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</si>
  <si>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</si>
  <si>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</si>
  <si>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</si>
  <si>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</si>
  <si>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</si>
  <si>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</si>
  <si>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</si>
  <si>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</si>
  <si>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</si>
  <si>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</si>
  <si>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</si>
  <si>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</si>
  <si>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</si>
  <si>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</si>
  <si>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</si>
  <si>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</si>
  <si>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</si>
  <si>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</si>
  <si>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</si>
  <si>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</si>
  <si>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</si>
  <si>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</si>
  <si>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</si>
  <si>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</si>
  <si>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</si>
  <si>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</si>
  <si>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</si>
  <si>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</si>
  <si>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</si>
  <si>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</si>
  <si>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</si>
  <si>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</si>
  <si>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</si>
  <si>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</si>
  <si>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</si>
  <si>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</si>
  <si>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</si>
  <si>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</si>
  <si>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</si>
  <si>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</si>
  <si>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</si>
  <si>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</si>
  <si>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</si>
  <si>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</si>
  <si>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</si>
  <si>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</si>
  <si>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</si>
  <si>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</si>
  <si>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</si>
  <si>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</si>
  <si>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</si>
  <si>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</si>
  <si>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</si>
  <si>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</si>
  <si>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</si>
  <si>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</si>
  <si>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</si>
  <si>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</si>
  <si>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</si>
  <si>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</si>
  <si>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</si>
  <si>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</si>
  <si>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</si>
  <si>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</si>
  <si>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</si>
  <si>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</si>
  <si>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</si>
  <si>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</si>
  <si>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</si>
  <si>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</si>
  <si>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</si>
  <si>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</si>
  <si>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</si>
  <si>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</si>
  <si>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</si>
  <si>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</si>
  <si>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</si>
  <si>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</si>
  <si>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</si>
  <si>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</si>
  <si>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</si>
  <si>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</si>
  <si>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</si>
  <si>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</si>
  <si>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</si>
  <si>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</si>
  <si>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</si>
  <si>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</si>
  <si>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</si>
  <si>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</si>
  <si>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</si>
  <si>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</si>
  <si>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</si>
  <si>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</si>
  <si>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</si>
  <si>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</si>
  <si>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</si>
  <si>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</si>
  <si>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</si>
  <si>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</si>
  <si>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</si>
  <si>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</si>
  <si>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</si>
  <si>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</si>
  <si>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</si>
  <si>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</si>
  <si>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</si>
  <si>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</si>
  <si>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</si>
  <si>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</si>
  <si>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</si>
  <si>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</si>
  <si>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</si>
  <si>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</si>
  <si>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</si>
  <si>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</si>
  <si>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</si>
  <si>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</si>
  <si>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</si>
  <si>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</si>
  <si>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</si>
  <si>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</si>
  <si>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</si>
  <si>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</si>
  <si>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</si>
  <si>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</si>
  <si>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</si>
  <si>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</si>
  <si>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</si>
  <si>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</si>
  <si>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</si>
  <si>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</si>
  <si>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</si>
  <si>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</si>
  <si>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</si>
  <si>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</si>
  <si>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</si>
  <si>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</si>
  <si>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</si>
  <si>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</si>
  <si>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</si>
  <si>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</si>
  <si>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</si>
  <si>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</si>
  <si>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</si>
  <si>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</si>
  <si>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</si>
  <si>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</si>
  <si>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</si>
  <si>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</si>
  <si>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</si>
  <si>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</si>
  <si>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</si>
  <si>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</si>
  <si>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</si>
  <si>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</si>
  <si>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</si>
  <si>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</si>
  <si>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</si>
  <si>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</si>
  <si>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</si>
  <si>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</si>
  <si>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</si>
  <si>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</si>
  <si>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</si>
  <si>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</si>
  <si>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</si>
  <si>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</si>
  <si>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</si>
  <si>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</si>
  <si>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</si>
  <si>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</si>
  <si>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</si>
  <si>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</si>
  <si>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</si>
  <si>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</si>
  <si>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</si>
  <si>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</si>
  <si>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</si>
  <si>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</si>
  <si>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</si>
  <si>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</si>
  <si>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</si>
  <si>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</si>
  <si>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</si>
  <si>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</si>
  <si>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</si>
  <si>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</si>
  <si>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</si>
  <si>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</si>
  <si>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</si>
  <si>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</si>
  <si>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</si>
  <si>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</si>
  <si>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</si>
  <si>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</si>
  <si>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</si>
  <si>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</si>
  <si>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</si>
  <si>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</si>
  <si>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</si>
  <si>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</si>
  <si>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</si>
  <si>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</si>
  <si>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</si>
  <si>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</si>
  <si>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</si>
  <si>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</si>
  <si>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</si>
  <si>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</si>
  <si>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</si>
  <si>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</si>
  <si>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</si>
  <si>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</si>
  <si>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</si>
  <si>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</si>
  <si>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</si>
  <si>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</si>
  <si>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</si>
  <si>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</si>
  <si>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</si>
  <si>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</si>
  <si>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</si>
  <si>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</si>
  <si>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</si>
  <si>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</si>
  <si>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</si>
  <si>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</si>
  <si>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</si>
  <si>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</si>
  <si>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</si>
  <si>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</si>
  <si>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</si>
  <si>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</si>
  <si>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</si>
  <si>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</si>
  <si>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</si>
  <si>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</si>
  <si>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</si>
  <si>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</si>
  <si>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</si>
  <si>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</si>
  <si>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</si>
  <si>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</si>
  <si>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</si>
  <si>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</si>
  <si>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</si>
  <si>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</si>
  <si>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</si>
  <si>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</si>
  <si>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</si>
  <si>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</si>
  <si>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</si>
  <si>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</si>
  <si>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</si>
  <si>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</si>
  <si>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</si>
  <si>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</si>
  <si>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</si>
  <si>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</si>
  <si>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</si>
  <si>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</si>
  <si>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</si>
  <si>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</si>
  <si>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</si>
  <si>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</si>
  <si>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</si>
  <si>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</si>
  <si>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</si>
  <si>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</si>
  <si>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</si>
  <si>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</si>
  <si>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</si>
  <si>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</si>
  <si>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</si>
  <si>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</si>
  <si>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</si>
  <si>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</si>
  <si>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</si>
  <si>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</si>
  <si>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</si>
  <si>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</si>
  <si>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</si>
  <si>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</si>
  <si>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</si>
  <si>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</si>
  <si>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</si>
  <si>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</si>
  <si>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</si>
  <si>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</si>
  <si>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</si>
  <si>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</si>
  <si>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</si>
  <si>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</si>
  <si>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</si>
  <si>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</si>
  <si>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</si>
  <si>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</si>
  <si>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</si>
  <si>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</si>
  <si>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</si>
  <si>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</si>
  <si>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</si>
  <si>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</si>
  <si>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</si>
  <si>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</si>
  <si>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</si>
  <si>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</si>
  <si>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</si>
  <si>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</si>
  <si>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</si>
  <si>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</si>
  <si>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</si>
  <si>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</si>
  <si>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</si>
  <si>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</si>
  <si>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</si>
  <si>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</si>
  <si>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</si>
  <si>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</si>
  <si>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</si>
  <si>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</si>
  <si>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</si>
  <si>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</si>
  <si>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</si>
  <si>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</si>
  <si>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</si>
  <si>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</si>
  <si>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</si>
  <si>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</si>
  <si>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</si>
  <si>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</si>
  <si>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</si>
  <si>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</si>
  <si>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</si>
  <si>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</si>
  <si>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</si>
  <si>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</si>
  <si>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</si>
  <si>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</si>
  <si>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</si>
  <si>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</si>
  <si>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</si>
  <si>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</si>
  <si>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</si>
  <si>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</si>
  <si>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</si>
  <si>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</si>
  <si>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</si>
  <si>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</si>
  <si>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</si>
  <si>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</si>
  <si>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</si>
  <si>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</si>
  <si>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</si>
  <si>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</si>
  <si>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</si>
  <si>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</si>
  <si>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</si>
  <si>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</si>
  <si>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</si>
  <si>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</si>
  <si>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</si>
  <si>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</si>
  <si>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</si>
  <si>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</si>
  <si>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</si>
  <si>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</si>
  <si>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</si>
  <si>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</si>
  <si>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</si>
  <si>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</si>
  <si>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</si>
  <si>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</si>
  <si>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</si>
  <si>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</si>
  <si>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</si>
  <si>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</si>
  <si>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</si>
  <si>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</si>
  <si>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</si>
  <si>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</si>
  <si>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</si>
  <si>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</si>
  <si>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</si>
  <si>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</si>
  <si>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</si>
  <si>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</si>
  <si>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</si>
  <si>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</si>
  <si>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</si>
  <si>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</si>
  <si>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</si>
  <si>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</si>
  <si>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</si>
  <si>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</si>
  <si>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</si>
  <si>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</si>
  <si>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</si>
  <si>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</si>
  <si>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</si>
  <si>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</si>
  <si>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</si>
  <si>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</si>
  <si>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</si>
  <si>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</si>
  <si>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</si>
  <si>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</si>
  <si>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</si>
  <si>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</si>
  <si>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</si>
  <si>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</si>
  <si>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</si>
  <si>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</si>
  <si>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</si>
  <si>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</si>
  <si>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</si>
  <si>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</si>
  <si>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</si>
  <si>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</si>
  <si>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</si>
  <si>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</si>
  <si>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</si>
  <si>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</si>
  <si>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</si>
  <si>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</si>
  <si>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</si>
  <si>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</si>
  <si>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</si>
  <si>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</si>
  <si>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</si>
  <si>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</si>
  <si>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</si>
  <si>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</si>
  <si>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</si>
  <si>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</si>
  <si>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</si>
  <si>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</si>
  <si>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</si>
  <si>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</si>
  <si>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</si>
  <si>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</si>
  <si>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</si>
  <si>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</si>
  <si>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</si>
  <si>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</si>
  <si>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</si>
  <si>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</si>
  <si>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</si>
  <si>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</si>
  <si>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</si>
  <si>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</si>
  <si>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</si>
  <si>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</si>
  <si>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</si>
  <si>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</si>
  <si>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</si>
  <si>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</si>
  <si>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</si>
  <si>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</si>
  <si>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</si>
  <si>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</si>
  <si>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</si>
  <si>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</si>
  <si>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</si>
  <si>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</si>
  <si>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</si>
  <si>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</si>
  <si>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</si>
  <si>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</si>
  <si>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</si>
  <si>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</si>
  <si>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</si>
  <si>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</si>
  <si>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</si>
  <si>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</si>
  <si>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</si>
  <si>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</si>
  <si>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</si>
  <si>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</si>
  <si>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</si>
  <si>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</si>
  <si>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</si>
  <si>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</si>
  <si>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</si>
  <si>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</si>
  <si>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</si>
  <si>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</si>
  <si>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</si>
  <si>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</si>
  <si>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</si>
  <si>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</si>
  <si>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</si>
  <si>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</si>
  <si>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</si>
  <si>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</si>
  <si>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</si>
  <si>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</si>
  <si>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</si>
  <si>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</si>
  <si>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</si>
  <si>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</si>
  <si>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</si>
  <si>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</si>
  <si>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</si>
  <si>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</si>
  <si>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</si>
  <si>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</si>
  <si>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</si>
  <si>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</si>
  <si>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</si>
  <si>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</si>
  <si>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</si>
  <si>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</si>
  <si>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</si>
  <si>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</si>
  <si>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</si>
  <si>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</si>
  <si>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</si>
  <si>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</si>
  <si>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</si>
  <si>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</si>
  <si>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</si>
  <si>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</si>
  <si>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</si>
  <si>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</si>
  <si>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</si>
  <si>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</si>
  <si>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</si>
  <si>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</si>
  <si>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</si>
  <si>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</si>
  <si>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</si>
  <si>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</si>
  <si>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</si>
  <si>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</si>
  <si>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</si>
  <si>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</si>
  <si>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</si>
  <si>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</si>
  <si>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</si>
  <si>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</si>
  <si>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</si>
  <si>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</si>
  <si>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</si>
  <si>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</si>
  <si>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</si>
  <si>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</si>
  <si>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</si>
  <si>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</si>
  <si>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</si>
  <si>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</si>
  <si>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</si>
  <si>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</si>
  <si>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</si>
  <si>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</si>
  <si>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</si>
  <si>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</si>
  <si>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</si>
  <si>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</si>
  <si>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</si>
  <si>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</si>
  <si>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</si>
  <si>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</si>
  <si>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</si>
  <si>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</si>
  <si>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</si>
  <si>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</si>
  <si>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</si>
  <si>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</si>
  <si>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</si>
  <si>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</si>
  <si>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</si>
  <si>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</si>
  <si>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</si>
  <si>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</si>
  <si>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</si>
  <si>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</si>
  <si>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</si>
  <si>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</si>
  <si>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</si>
  <si>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</si>
  <si>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</si>
  <si>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</si>
  <si>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</si>
  <si>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</si>
  <si>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</si>
  <si>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</si>
  <si>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</si>
  <si>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</si>
  <si>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</si>
  <si>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</si>
  <si>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</si>
  <si>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</si>
  <si>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</si>
  <si>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</si>
  <si>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</si>
  <si>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</si>
  <si>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</si>
  <si>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</si>
  <si>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</si>
  <si>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</si>
  <si>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</si>
  <si>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</si>
  <si>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</si>
  <si>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</si>
  <si>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</si>
  <si>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</si>
  <si>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</si>
  <si>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</si>
  <si>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</si>
  <si>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</si>
  <si>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</si>
  <si>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</si>
  <si>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</si>
  <si>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</si>
  <si>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</si>
  <si>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</si>
  <si>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</si>
  <si>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</si>
  <si>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</si>
  <si>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</si>
  <si>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</si>
  <si>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</si>
  <si>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</si>
  <si>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</si>
  <si>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</si>
  <si>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</si>
  <si>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</si>
  <si>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</si>
  <si>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</si>
  <si>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</si>
  <si>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</si>
  <si>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</si>
  <si>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</si>
  <si>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</si>
  <si>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</si>
  <si>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</si>
  <si>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</si>
  <si>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</si>
  <si>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</si>
  <si>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</si>
  <si>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</si>
  <si>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</si>
  <si>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</si>
  <si>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</si>
  <si>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</si>
  <si>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</si>
  <si>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</si>
  <si>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</si>
  <si>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</si>
  <si>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</si>
  <si>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</si>
  <si>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</si>
  <si>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</si>
  <si>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</si>
  <si>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</si>
  <si>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</si>
  <si>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</si>
  <si>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</si>
  <si>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</si>
  <si>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</si>
  <si>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</si>
  <si>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</si>
  <si>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</si>
  <si>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</si>
  <si>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</si>
  <si>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</si>
  <si>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</si>
  <si>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</si>
  <si>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</si>
  <si>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</si>
  <si>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</si>
  <si>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</si>
  <si>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</si>
  <si>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</si>
  <si>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</si>
  <si>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</si>
  <si>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</si>
  <si>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</si>
  <si>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</si>
  <si>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</si>
  <si>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</si>
  <si>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</si>
  <si>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</si>
  <si>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</si>
  <si>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</si>
  <si>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</si>
  <si>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</si>
  <si>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</si>
  <si>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</si>
  <si>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</si>
  <si>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</si>
  <si>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</si>
  <si>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</si>
  <si>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</si>
  <si>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</si>
  <si>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</si>
  <si>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</si>
  <si>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</si>
  <si>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</si>
  <si>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</si>
  <si>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</si>
  <si>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</si>
  <si>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</si>
  <si>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</si>
  <si>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</si>
  <si>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</si>
  <si>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</si>
  <si>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</si>
  <si>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</si>
  <si>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</si>
  <si>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</si>
  <si>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</si>
  <si>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</si>
  <si>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</si>
  <si>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</si>
  <si>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</si>
  <si>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</si>
  <si>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</si>
  <si>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</si>
  <si>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</si>
  <si>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</si>
  <si>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</si>
  <si>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</si>
  <si>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</si>
  <si>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</si>
  <si>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</si>
  <si>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</si>
  <si>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</si>
  <si>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</si>
  <si>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</si>
  <si>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</si>
  <si>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</si>
  <si>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</si>
  <si>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</si>
  <si>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</si>
  <si>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</si>
  <si>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</si>
  <si>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</si>
  <si>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</si>
  <si>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</si>
  <si>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</si>
  <si>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</si>
  <si>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</si>
  <si>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</si>
  <si>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</si>
  <si>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</si>
  <si>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</si>
  <si>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</si>
  <si>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</si>
  <si>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</si>
  <si>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</si>
  <si>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</si>
  <si>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</si>
  <si>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</si>
  <si>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</si>
  <si>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</si>
  <si>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</si>
  <si>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</si>
  <si>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</si>
  <si>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</si>
  <si>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</si>
  <si>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</si>
  <si>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</si>
  <si>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</si>
  <si>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</si>
  <si>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</si>
  <si>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</si>
  <si>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</si>
  <si>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</si>
  <si>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</si>
  <si>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</si>
  <si>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</si>
  <si>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</si>
  <si>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</si>
  <si>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</si>
  <si>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</si>
  <si>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</si>
  <si>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</si>
  <si>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</si>
  <si>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</si>
  <si>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</si>
  <si>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</si>
  <si>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</si>
  <si>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</si>
  <si>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</si>
  <si>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</si>
  <si>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</si>
  <si>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</si>
  <si>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</si>
  <si>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</si>
  <si>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</si>
  <si>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</si>
  <si>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</si>
  <si>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</si>
  <si>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</si>
  <si>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</si>
  <si>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</si>
  <si>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</si>
  <si>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</si>
  <si>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</si>
  <si>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</si>
  <si>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</si>
  <si>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</si>
  <si>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</si>
  <si>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</si>
  <si>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</si>
  <si>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</si>
  <si>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</si>
  <si>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</si>
  <si>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</si>
  <si>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</si>
  <si>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</si>
  <si>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</si>
  <si>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</si>
  <si>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</si>
  <si>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</si>
  <si>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</si>
  <si>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</si>
  <si>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</si>
  <si>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</si>
  <si>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</si>
  <si>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</si>
  <si>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</si>
  <si>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</si>
  <si>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</si>
  <si>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</si>
  <si>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</si>
  <si>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</si>
  <si>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</si>
  <si>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</si>
  <si>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</si>
  <si>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</si>
  <si>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</si>
  <si>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</si>
  <si>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</si>
  <si>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</si>
  <si>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</si>
  <si>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</si>
  <si>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</si>
  <si>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</si>
  <si>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</si>
  <si>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</si>
  <si>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</si>
  <si>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</si>
  <si>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</si>
  <si>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</si>
  <si>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</si>
  <si>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</si>
  <si>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</si>
  <si>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</si>
  <si>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</si>
  <si>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</si>
  <si>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</si>
  <si>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</si>
  <si>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</si>
  <si>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</si>
  <si>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</si>
  <si>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</si>
  <si>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</si>
  <si>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</si>
  <si>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</si>
  <si>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</si>
  <si>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</si>
  <si>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</si>
  <si>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</si>
  <si>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</si>
  <si>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</si>
  <si>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</si>
  <si>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</si>
  <si>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</si>
  <si>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</si>
  <si>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</si>
  <si>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</si>
  <si>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</si>
  <si>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</si>
  <si>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</si>
  <si>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</si>
  <si>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</si>
  <si>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</si>
  <si>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</si>
  <si>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</si>
  <si>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</si>
  <si>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</si>
  <si>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</si>
  <si>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</si>
  <si>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</si>
  <si>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</si>
  <si>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</si>
  <si>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</si>
  <si>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</si>
  <si>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</si>
  <si>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</si>
  <si>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</si>
  <si>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</si>
  <si>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</si>
  <si>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</si>
  <si>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</si>
  <si>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</si>
  <si>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</si>
  <si>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</si>
  <si>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</si>
  <si>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</si>
  <si>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</si>
  <si>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</si>
  <si>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</si>
  <si>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</si>
  <si>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</si>
  <si>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</si>
  <si>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</si>
  <si>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</si>
  <si>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</si>
  <si>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</si>
  <si>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</si>
  <si>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</si>
  <si>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</si>
  <si>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</si>
  <si>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</si>
  <si>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</si>
  <si>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</si>
  <si>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</si>
  <si>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</si>
  <si>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</si>
  <si>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</si>
  <si>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</si>
  <si>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</si>
  <si>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</si>
  <si>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</si>
  <si>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</si>
  <si>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</si>
  <si>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</si>
  <si>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</si>
  <si>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</si>
  <si>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</si>
  <si>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</si>
  <si>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</si>
  <si>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</si>
  <si>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</si>
  <si>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</si>
  <si>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</si>
  <si>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</si>
  <si>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</si>
  <si>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</si>
  <si>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</si>
  <si>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</si>
  <si>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</si>
  <si>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</si>
  <si>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</si>
  <si>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</si>
  <si>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</si>
  <si>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</si>
  <si>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</si>
  <si>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</si>
  <si>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</si>
  <si>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</si>
  <si>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</si>
  <si>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</si>
  <si>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</si>
  <si>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</si>
  <si>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</si>
  <si>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</si>
  <si>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</si>
  <si>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</si>
  <si>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</si>
  <si>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</si>
  <si>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</si>
  <si>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</si>
  <si>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</si>
  <si>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</si>
  <si>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</si>
  <si>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</si>
  <si>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</si>
  <si>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</si>
  <si>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</si>
  <si>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</si>
  <si>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</si>
  <si>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</si>
  <si>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</si>
  <si>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</si>
  <si>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</si>
  <si>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</si>
  <si>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</si>
  <si>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</si>
  <si>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</si>
  <si>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</si>
  <si>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</si>
  <si>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</si>
  <si>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</si>
  <si>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</si>
  <si>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</si>
  <si>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</si>
  <si>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</si>
  <si>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</si>
  <si>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</si>
  <si>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</si>
  <si>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</si>
  <si>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</si>
  <si>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</si>
  <si>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</si>
  <si>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</si>
  <si>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</si>
  <si>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</si>
  <si>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</si>
  <si>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</si>
  <si>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</si>
  <si>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</si>
  <si>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</si>
  <si>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</si>
  <si>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</si>
  <si>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</si>
  <si>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</si>
  <si>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</si>
  <si>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</si>
  <si>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</si>
  <si>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</si>
  <si>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</si>
  <si>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</si>
  <si>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</si>
  <si>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</si>
  <si>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</si>
  <si>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</si>
  <si>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</si>
  <si>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</si>
  <si>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</si>
  <si>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</si>
  <si>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</si>
  <si>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</si>
  <si>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</si>
  <si>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</si>
  <si>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</si>
  <si>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</si>
  <si>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</si>
  <si>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</si>
  <si>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</si>
  <si>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</si>
  <si>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</si>
  <si>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</si>
  <si>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</si>
  <si>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</si>
  <si>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</si>
  <si>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</si>
  <si>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</si>
  <si>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</si>
  <si>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</si>
  <si>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</si>
  <si>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</si>
  <si>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</si>
  <si>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</si>
  <si>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</si>
  <si>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</si>
  <si>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</si>
  <si>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</si>
  <si>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</si>
  <si>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</si>
  <si>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</si>
  <si>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</si>
  <si>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</si>
  <si>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</si>
  <si>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</si>
  <si>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</si>
  <si>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</si>
  <si>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</si>
  <si>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</si>
  <si>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</si>
  <si>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</si>
  <si>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</si>
  <si>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</si>
  <si>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</si>
  <si>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</si>
  <si>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</si>
  <si>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</si>
  <si>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</si>
  <si>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</si>
  <si>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</si>
  <si>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</si>
  <si>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</si>
  <si>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</si>
  <si>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</si>
  <si>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</si>
  <si>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</si>
  <si>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</si>
  <si>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</si>
  <si>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</si>
  <si>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</si>
  <si>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</si>
  <si>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</si>
  <si>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</si>
  <si>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</si>
  <si>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</si>
  <si>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</si>
  <si>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</si>
  <si>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</si>
  <si>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</si>
  <si>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</si>
  <si>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</si>
  <si>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</si>
  <si>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</si>
  <si>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</si>
  <si>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</si>
  <si>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</si>
  <si>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</si>
  <si>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</si>
  <si>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</si>
  <si>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</si>
  <si>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</si>
  <si>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</si>
  <si>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</si>
  <si>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</si>
  <si>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</si>
  <si>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</si>
  <si>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</si>
  <si>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</si>
  <si>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</si>
  <si>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</si>
  <si>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</si>
  <si>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</si>
  <si>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</si>
  <si>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</si>
  <si>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</si>
  <si>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</si>
  <si>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</si>
  <si>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</si>
  <si>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</si>
  <si>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</si>
  <si>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</si>
  <si>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</si>
  <si>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</si>
  <si>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</si>
  <si>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</si>
  <si>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</si>
  <si>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</si>
  <si>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</si>
  <si>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</si>
  <si>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</si>
  <si>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</si>
  <si>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</si>
  <si>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</si>
  <si>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</si>
  <si>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</si>
  <si>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</si>
  <si>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</si>
  <si>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</si>
  <si>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</si>
  <si>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</si>
  <si>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</si>
  <si>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</si>
  <si>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</si>
  <si>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</si>
  <si>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</si>
  <si>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</si>
  <si>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</si>
  <si>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</si>
  <si>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</si>
  <si>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</si>
  <si>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</si>
  <si>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</si>
  <si>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</si>
  <si>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</si>
  <si>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</si>
  <si>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</si>
  <si>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</si>
  <si>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</si>
  <si>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</si>
  <si>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</si>
  <si>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</si>
  <si>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</si>
  <si>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</si>
  <si>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</si>
  <si>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</si>
  <si>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</si>
  <si>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</si>
  <si>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</si>
  <si>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</si>
  <si>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</si>
  <si>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</si>
  <si>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</si>
  <si>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</si>
  <si>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</si>
  <si>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</si>
  <si>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</si>
  <si>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</si>
  <si>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</si>
  <si>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</si>
  <si>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</si>
  <si>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</si>
  <si>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</si>
  <si>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</si>
  <si>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</si>
  <si>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</si>
  <si>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</si>
  <si>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</si>
  <si>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</si>
  <si>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</si>
  <si>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</si>
  <si>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</si>
  <si>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</si>
  <si>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</si>
  <si>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</si>
  <si>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</si>
  <si>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</si>
  <si>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</si>
  <si>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</si>
  <si>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</si>
  <si>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</si>
  <si>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</si>
  <si>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</si>
  <si>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</si>
  <si>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</si>
  <si>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</si>
  <si>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</si>
  <si>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</si>
  <si>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</si>
  <si>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</si>
  <si>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</si>
  <si>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</si>
  <si>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</si>
  <si>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</si>
  <si>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</si>
  <si>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</si>
  <si>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</si>
  <si>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</si>
  <si>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</si>
  <si>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</si>
  <si>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</si>
  <si>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</si>
  <si>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</si>
  <si>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</si>
  <si>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</si>
  <si>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</si>
  <si>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</si>
  <si>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</si>
  <si>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</si>
  <si>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</si>
  <si>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</si>
  <si>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</si>
  <si>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</si>
  <si>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</si>
  <si>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</si>
  <si>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</si>
  <si>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</si>
  <si>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</si>
  <si>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</si>
  <si>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</si>
  <si>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</si>
  <si>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</si>
  <si>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</si>
  <si>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</si>
  <si>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</si>
  <si>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</si>
  <si>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</si>
  <si>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</si>
  <si>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</si>
  <si>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</si>
  <si>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</si>
  <si>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</si>
  <si>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</si>
  <si>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</si>
  <si>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</si>
  <si>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</si>
  <si>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</si>
  <si>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</si>
  <si>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</si>
  <si>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</si>
  <si>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</si>
  <si>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</si>
  <si>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</si>
  <si>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</si>
  <si>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</si>
  <si>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</si>
  <si>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</si>
  <si>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</si>
  <si>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</si>
  <si>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</si>
  <si>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</si>
  <si>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</si>
  <si>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</si>
  <si>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</si>
  <si>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</si>
  <si>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</si>
  <si>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</si>
  <si>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</si>
  <si>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</si>
  <si>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</si>
  <si>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</si>
  <si>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</si>
  <si>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</si>
  <si>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</si>
  <si>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</si>
  <si>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</si>
  <si>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</si>
  <si>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</si>
  <si>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</si>
  <si>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</si>
  <si>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</si>
  <si>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</si>
  <si>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</si>
  <si>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</si>
  <si>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</si>
  <si>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</si>
  <si>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</si>
  <si>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</si>
  <si>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</si>
  <si>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</si>
  <si>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</si>
  <si>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</si>
  <si>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</si>
  <si>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</si>
  <si>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</si>
  <si>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</si>
  <si>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</si>
  <si>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</si>
  <si>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</si>
  <si>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</si>
  <si>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</si>
  <si>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</si>
  <si>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</si>
  <si>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</si>
  <si>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</si>
  <si>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</si>
  <si>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</si>
  <si>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</si>
  <si>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</si>
  <si>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</si>
  <si>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</si>
  <si>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</si>
  <si>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</si>
  <si>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</si>
  <si>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</si>
  <si>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</si>
  <si>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</si>
  <si>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</si>
  <si>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</si>
  <si>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</si>
  <si>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</si>
  <si>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</si>
  <si>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</si>
  <si>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</si>
  <si>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</si>
  <si>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</si>
  <si>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</si>
  <si>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</si>
  <si>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</si>
  <si>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</si>
  <si>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</si>
  <si>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</si>
  <si>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</si>
  <si>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</si>
  <si>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</si>
  <si>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</si>
  <si>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</si>
  <si>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</si>
  <si>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</si>
  <si>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</si>
  <si>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</si>
  <si>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</si>
  <si>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</si>
  <si>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</si>
  <si>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</si>
  <si>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</si>
  <si>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</si>
  <si>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</si>
  <si>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</si>
  <si>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</si>
  <si>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</si>
  <si>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</si>
  <si>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</si>
  <si>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</si>
  <si>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</si>
  <si>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</si>
  <si>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</si>
  <si>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</si>
  <si>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</si>
  <si>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</si>
  <si>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</si>
  <si>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</si>
  <si>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</si>
  <si>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</si>
  <si>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</si>
  <si>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</si>
  <si>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</si>
  <si>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</si>
  <si>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</si>
  <si>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</si>
  <si>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</si>
  <si>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</si>
  <si>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</si>
  <si>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</si>
  <si>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</si>
  <si>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</si>
  <si>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</si>
  <si>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</si>
  <si>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</si>
  <si>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</si>
  <si>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</si>
  <si>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</si>
  <si>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</si>
  <si>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</si>
  <si>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</si>
  <si>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</si>
  <si>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</si>
  <si>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</si>
  <si>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</si>
  <si>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</si>
  <si>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</si>
  <si>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</si>
  <si>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</si>
  <si>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</si>
  <si>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</si>
  <si>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</si>
  <si>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</si>
  <si>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</si>
  <si>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</si>
  <si>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</si>
  <si>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</si>
  <si>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</si>
  <si>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</si>
  <si>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</si>
  <si>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</si>
  <si>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</si>
  <si>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</si>
  <si>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</si>
  <si>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</si>
  <si>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</si>
  <si>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</si>
  <si>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</si>
  <si>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</si>
  <si>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</si>
  <si>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</si>
  <si>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</si>
  <si>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</si>
  <si>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</si>
  <si>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</si>
  <si>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</si>
  <si>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</si>
  <si>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</si>
  <si>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</si>
  <si>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</si>
  <si>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</si>
  <si>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</si>
  <si>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</si>
  <si>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</si>
  <si>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</si>
  <si>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</si>
  <si>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</si>
  <si>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</si>
  <si>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</si>
  <si>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</si>
  <si>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</si>
  <si>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</si>
  <si>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</si>
  <si>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</si>
  <si>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</si>
  <si>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</si>
  <si>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</si>
  <si>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</si>
  <si>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</si>
  <si>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</si>
  <si>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</si>
  <si>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</si>
  <si>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</si>
  <si>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</si>
  <si>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</si>
  <si>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</si>
  <si>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</si>
  <si>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</si>
  <si>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</si>
  <si>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</si>
  <si>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</si>
  <si>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</si>
  <si>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</si>
  <si>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</si>
  <si>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</si>
  <si>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</si>
  <si>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</si>
  <si>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</si>
  <si>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</si>
  <si>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</si>
  <si>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</si>
  <si>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</si>
  <si>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</si>
  <si>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</si>
  <si>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</si>
  <si>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</si>
  <si>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</si>
  <si>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</si>
  <si>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</si>
  <si>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</si>
  <si>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</si>
  <si>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</si>
  <si>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</si>
  <si>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</si>
  <si>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</si>
  <si>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</si>
  <si>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</si>
  <si>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</si>
  <si>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</si>
  <si>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</si>
  <si>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</si>
  <si>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</si>
  <si>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</si>
  <si>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</si>
  <si>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</si>
  <si>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</si>
  <si>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</si>
  <si>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</si>
  <si>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</si>
  <si>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</si>
  <si>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</si>
  <si>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</si>
  <si>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</si>
  <si>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</si>
  <si>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</si>
  <si>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</si>
  <si>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</si>
  <si>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</si>
  <si>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</si>
  <si>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</si>
  <si>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</si>
  <si>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</si>
  <si>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</si>
  <si>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</si>
  <si>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</si>
  <si>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</si>
  <si>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</si>
  <si>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</si>
  <si>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</si>
  <si>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</si>
  <si>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</si>
  <si>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</si>
  <si>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</si>
  <si>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</si>
  <si>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</si>
  <si>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</si>
  <si>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</si>
  <si>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</si>
  <si>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</si>
  <si>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</si>
  <si>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</si>
  <si>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</si>
  <si>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</si>
  <si>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</si>
  <si>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</si>
  <si>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</si>
  <si>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</si>
  <si>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</si>
  <si>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</si>
  <si>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</si>
  <si>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</si>
  <si>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</si>
  <si>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</si>
  <si>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</si>
  <si>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</si>
  <si>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</si>
  <si>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</si>
  <si>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</si>
  <si>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</si>
  <si>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</si>
  <si>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</si>
  <si>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</si>
  <si>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</si>
  <si>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</si>
  <si>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</si>
  <si>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</si>
  <si>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</si>
  <si>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</si>
  <si>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</si>
  <si>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</si>
  <si>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</si>
  <si>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</si>
  <si>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</si>
  <si>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</si>
  <si>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</si>
  <si>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</si>
  <si>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</si>
  <si>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</si>
  <si>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</si>
  <si>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</si>
  <si>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</si>
  <si>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</si>
  <si>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</si>
  <si>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</si>
  <si>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</si>
  <si>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</si>
  <si>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</si>
  <si>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</si>
  <si>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</si>
  <si>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</si>
  <si>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</si>
  <si>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</si>
  <si>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</si>
  <si>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</si>
  <si>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</si>
  <si>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</si>
  <si>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</si>
  <si>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</si>
  <si>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</si>
  <si>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</si>
  <si>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</si>
  <si>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</si>
  <si>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</si>
  <si>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</si>
  <si>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</si>
  <si>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</si>
  <si>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</si>
  <si>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</si>
  <si>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</si>
  <si>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</si>
  <si>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</si>
  <si>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</si>
  <si>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</si>
  <si>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</si>
  <si>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</si>
  <si>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</si>
  <si>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</si>
  <si>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</si>
  <si>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</si>
  <si>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</si>
  <si>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</si>
  <si>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</si>
  <si>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</si>
  <si>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</si>
  <si>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</si>
  <si>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</si>
  <si>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</si>
  <si>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</si>
  <si>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</si>
  <si>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</si>
  <si>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</si>
  <si>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</si>
  <si>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</si>
  <si>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</si>
  <si>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</si>
  <si>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</si>
  <si>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</si>
  <si>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</si>
  <si>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</si>
  <si>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</si>
  <si>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</si>
  <si>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</si>
  <si>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</si>
  <si>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</si>
  <si>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</si>
  <si>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</si>
  <si>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</si>
  <si>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</si>
  <si>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</si>
  <si>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</si>
  <si>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</si>
  <si>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</si>
  <si>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</si>
  <si>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</si>
  <si>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</si>
  <si>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</si>
  <si>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</si>
  <si>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</si>
  <si>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</si>
  <si>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</si>
  <si>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</si>
  <si>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</si>
  <si>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</si>
  <si>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</si>
  <si>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</si>
  <si>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</si>
  <si>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</si>
  <si>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</si>
  <si>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</si>
  <si>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</si>
  <si>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</si>
  <si>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</si>
  <si>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</si>
  <si>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</si>
  <si>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</si>
  <si>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</si>
  <si>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</si>
  <si>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</si>
  <si>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</si>
  <si>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</si>
  <si>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</si>
  <si>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</si>
  <si>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</si>
  <si>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</si>
  <si>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</si>
  <si>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</si>
  <si>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</si>
  <si>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</si>
  <si>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</si>
  <si>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</si>
  <si>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</si>
  <si>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</si>
  <si>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</si>
  <si>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</si>
  <si>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</si>
  <si>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</si>
  <si>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</si>
  <si>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</si>
  <si>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</si>
  <si>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</si>
  <si>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</si>
  <si>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</si>
  <si>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</si>
  <si>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</si>
  <si>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</si>
  <si>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</si>
  <si>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</si>
  <si>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</si>
  <si>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</si>
  <si>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</si>
  <si>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</si>
  <si>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</si>
  <si>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</si>
  <si>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</si>
  <si>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</si>
  <si>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</si>
  <si>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</si>
  <si>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</si>
  <si>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</si>
  <si>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</si>
  <si>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</si>
  <si>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</si>
  <si>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</si>
  <si>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</si>
  <si>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</si>
  <si>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</si>
  <si>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</si>
  <si>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</si>
  <si>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</si>
  <si>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</si>
  <si>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</si>
  <si>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</si>
  <si>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</si>
  <si>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</si>
  <si>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</si>
  <si>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</si>
  <si>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</si>
  <si>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</si>
  <si>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</si>
  <si>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</si>
  <si>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</si>
  <si>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</si>
  <si>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</si>
  <si>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</si>
  <si>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</si>
  <si>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</si>
  <si>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</si>
  <si>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</si>
  <si>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</si>
  <si>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</si>
  <si>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</si>
  <si>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</si>
  <si>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</si>
  <si>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</si>
  <si>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</si>
  <si>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</si>
  <si>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</si>
  <si>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</si>
  <si>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</si>
  <si>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</si>
  <si>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</si>
  <si>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</si>
  <si>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</si>
  <si>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</si>
  <si>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</si>
  <si>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</si>
  <si>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</si>
  <si>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</si>
  <si>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</si>
  <si>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</si>
  <si>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</si>
  <si>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</si>
  <si>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</si>
  <si>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</si>
  <si>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</si>
  <si>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</si>
  <si>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</si>
  <si>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</si>
  <si>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</si>
  <si>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</si>
  <si>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</si>
  <si>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</si>
  <si>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</si>
  <si>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</si>
  <si>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</si>
  <si>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</si>
  <si>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</si>
  <si>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</si>
  <si>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</si>
  <si>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</si>
  <si>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</si>
  <si>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</si>
  <si>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</si>
  <si>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</si>
  <si>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</si>
  <si>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</si>
  <si>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</si>
  <si>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</si>
  <si>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</si>
  <si>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</si>
  <si>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</si>
  <si>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</si>
  <si>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</si>
  <si>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</si>
  <si>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</si>
  <si>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</si>
  <si>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</si>
  <si>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</si>
  <si>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</si>
  <si>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</si>
  <si>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</si>
  <si>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</si>
  <si>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</si>
  <si>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</si>
  <si>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</si>
  <si>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</si>
  <si>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</si>
  <si>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</si>
  <si>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</si>
  <si>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</si>
  <si>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</si>
  <si>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</si>
  <si>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</si>
  <si>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</si>
  <si>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</si>
  <si>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</si>
  <si>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</si>
  <si>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</si>
  <si>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</si>
  <si>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</si>
  <si>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</si>
  <si>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</si>
  <si>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</si>
  <si>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</si>
  <si>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</si>
  <si>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</si>
  <si>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</si>
  <si>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</si>
  <si>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</si>
  <si>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</si>
  <si>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</si>
  <si>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</si>
  <si>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</si>
  <si>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</si>
  <si>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</si>
  <si>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</si>
  <si>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</si>
  <si>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</si>
  <si>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</si>
  <si>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</si>
  <si>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</si>
  <si>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</si>
  <si>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</si>
  <si>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</si>
  <si>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</si>
  <si>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</si>
  <si>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</si>
  <si>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</si>
  <si>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</si>
  <si>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</si>
  <si>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</si>
  <si>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</si>
  <si>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</si>
  <si>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</si>
  <si>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</si>
  <si>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</si>
  <si>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</si>
  <si>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</si>
  <si>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</si>
  <si>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</si>
  <si>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</si>
  <si>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</si>
  <si>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</si>
  <si>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</si>
  <si>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</si>
  <si>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</si>
  <si>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</si>
  <si>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</si>
  <si>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</si>
  <si>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</si>
  <si>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</si>
  <si>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</si>
  <si>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</si>
  <si>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</si>
  <si>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</si>
  <si>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</si>
  <si>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</si>
  <si>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</si>
  <si>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</si>
  <si>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</si>
  <si>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</si>
  <si>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</si>
  <si>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</si>
  <si>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</si>
  <si>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</si>
  <si>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</si>
  <si>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</si>
  <si>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</si>
  <si>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</si>
  <si>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</si>
  <si>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</si>
  <si>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</si>
  <si>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</si>
  <si>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</si>
  <si>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</si>
  <si>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</si>
  <si>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</si>
  <si>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</si>
  <si>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</si>
  <si>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</si>
  <si>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</si>
  <si>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</si>
  <si>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</si>
  <si>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</si>
  <si>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</si>
  <si>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</si>
  <si>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</si>
  <si>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</si>
  <si>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</si>
  <si>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</si>
  <si>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</si>
  <si>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</si>
  <si>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</si>
  <si>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</si>
  <si>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</si>
  <si>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</si>
  <si>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</si>
  <si>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</si>
  <si>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</si>
  <si>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</si>
  <si>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</si>
  <si>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</si>
  <si>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</si>
  <si>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</si>
  <si>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</si>
  <si>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</si>
  <si>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</si>
  <si>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</si>
  <si>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</si>
  <si>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</si>
  <si>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</si>
  <si>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</si>
  <si>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</si>
  <si>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</si>
  <si>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</si>
  <si>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</si>
  <si>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</si>
  <si>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</si>
  <si>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</si>
  <si>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</si>
  <si>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</si>
  <si>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</si>
  <si>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</si>
  <si>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</si>
  <si>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</si>
  <si>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</si>
  <si>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</si>
  <si>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</si>
  <si>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</si>
  <si>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</si>
  <si>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</si>
  <si>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</si>
  <si>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</si>
  <si>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</si>
  <si>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</si>
  <si>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</si>
  <si>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</si>
  <si>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</si>
  <si>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</si>
  <si>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</si>
  <si>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</si>
  <si>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</si>
  <si>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</si>
  <si>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</si>
  <si>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</si>
  <si>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</si>
  <si>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</si>
  <si>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</si>
  <si>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</si>
  <si>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</si>
  <si>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</si>
  <si>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</si>
  <si>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</si>
  <si>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</si>
  <si>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</si>
  <si>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</si>
  <si>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</si>
  <si>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</si>
  <si>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</si>
  <si>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</si>
  <si>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</si>
  <si>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</si>
  <si>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</si>
  <si>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</si>
  <si>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</si>
  <si>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</si>
  <si>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</si>
  <si>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</si>
  <si>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</si>
  <si>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</si>
  <si>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</si>
  <si>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</si>
  <si>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</si>
  <si>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</si>
  <si>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</si>
  <si>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</si>
  <si>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</si>
  <si>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</si>
  <si>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</si>
  <si>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</si>
  <si>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</si>
  <si>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</si>
  <si>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</si>
  <si>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</si>
  <si>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</si>
  <si>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</si>
  <si>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</si>
  <si>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</si>
  <si>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</si>
  <si>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</si>
  <si>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</si>
  <si>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</si>
  <si>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</si>
  <si>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</si>
  <si>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</si>
  <si>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</si>
  <si>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</si>
  <si>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</si>
  <si>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</si>
  <si>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</si>
  <si>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</si>
  <si>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</si>
  <si>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</si>
  <si>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</si>
  <si>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</si>
  <si>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</si>
  <si>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</si>
  <si>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</si>
  <si>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</si>
  <si>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</si>
  <si>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</si>
  <si>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</si>
  <si>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</si>
  <si>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</si>
  <si>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</si>
  <si>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</si>
  <si>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</si>
  <si>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</si>
  <si>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</si>
  <si>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</si>
  <si>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</si>
  <si>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</si>
  <si>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</si>
  <si>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</si>
  <si>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</si>
  <si>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</si>
  <si>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</si>
  <si>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</si>
  <si>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</si>
  <si>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</si>
  <si>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</si>
  <si>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</si>
  <si>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</si>
  <si>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</si>
  <si>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</si>
  <si>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</si>
  <si>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</si>
  <si>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</si>
  <si>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</si>
  <si>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</si>
  <si>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</si>
  <si>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</si>
  <si>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</si>
  <si>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</si>
  <si>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</si>
  <si>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</si>
  <si>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</si>
  <si>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</si>
  <si>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</si>
  <si>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</si>
  <si>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</si>
  <si>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</si>
  <si>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</si>
  <si>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</si>
  <si>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</si>
  <si>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</si>
  <si>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</si>
  <si>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</si>
  <si>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</si>
  <si>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</si>
  <si>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</si>
  <si>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</si>
  <si>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</si>
  <si>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</si>
  <si>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</si>
  <si>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</si>
  <si>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</si>
  <si>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</si>
  <si>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</si>
  <si>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</si>
  <si>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</si>
  <si>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</si>
  <si>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</si>
  <si>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</si>
  <si>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</si>
  <si>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</si>
  <si>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</si>
  <si>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</si>
  <si>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</si>
  <si>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</si>
  <si>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</si>
  <si>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</si>
  <si>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</si>
  <si>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</si>
  <si>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</si>
  <si>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</si>
  <si>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</si>
  <si>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</si>
  <si>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</si>
  <si>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</si>
  <si>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</si>
  <si>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</si>
  <si>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</si>
  <si>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</si>
  <si>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</si>
  <si>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</si>
  <si>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</si>
  <si>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</si>
  <si>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</si>
  <si>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</si>
  <si>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</si>
  <si>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</si>
  <si>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</si>
  <si>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</si>
  <si>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</si>
  <si>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</si>
  <si>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</si>
  <si>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</si>
  <si>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</si>
  <si>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</si>
  <si>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</si>
  <si>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</si>
  <si>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</si>
  <si>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</si>
  <si>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</si>
  <si>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</si>
  <si>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</si>
  <si>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</si>
  <si>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</si>
  <si>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</si>
  <si>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</si>
  <si>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</si>
  <si>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</si>
  <si>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</si>
  <si>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</si>
  <si>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</si>
  <si>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</si>
  <si>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</si>
  <si>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</si>
  <si>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</si>
  <si>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</si>
  <si>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</si>
  <si>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</si>
  <si>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</si>
  <si>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</si>
  <si>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</si>
  <si>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</si>
  <si>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</si>
  <si>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</si>
  <si>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</si>
  <si>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</si>
  <si>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</si>
  <si>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</si>
  <si>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</si>
  <si>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</si>
  <si>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</si>
  <si>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</si>
  <si>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</si>
  <si>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</si>
  <si>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</si>
  <si>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</si>
  <si>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</si>
  <si>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</si>
  <si>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</si>
  <si>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</si>
  <si>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</si>
  <si>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</si>
  <si>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</si>
  <si>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</si>
  <si>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</si>
  <si>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</si>
  <si>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</si>
  <si>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</si>
  <si>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</si>
  <si>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</si>
  <si>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</si>
  <si>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</si>
  <si>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</si>
  <si>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</si>
  <si>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</si>
  <si>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</si>
  <si>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</si>
  <si>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</si>
  <si>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</si>
  <si>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</si>
  <si>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</si>
  <si>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</si>
  <si>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</si>
  <si>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</si>
  <si>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</si>
  <si>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</si>
  <si>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</si>
  <si>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</si>
  <si>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</si>
  <si>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</si>
  <si>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</si>
  <si>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</si>
  <si>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</si>
  <si>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</si>
  <si>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</si>
  <si>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</si>
  <si>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</si>
  <si>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</si>
  <si>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</si>
  <si>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</si>
  <si>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</si>
  <si>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</si>
  <si>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</si>
  <si>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</si>
  <si>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</si>
  <si>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</si>
  <si>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</si>
  <si>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</si>
  <si>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</si>
  <si>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</si>
  <si>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</si>
  <si>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</si>
  <si>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</si>
  <si>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</si>
  <si>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</si>
  <si>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</si>
  <si>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</si>
  <si>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</si>
  <si>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</si>
  <si>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</si>
  <si>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</si>
  <si>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</si>
  <si>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</si>
  <si>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</si>
  <si>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</si>
  <si>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</si>
  <si>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</si>
  <si>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</si>
  <si>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</si>
  <si>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</si>
  <si>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</si>
  <si>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</si>
  <si>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</si>
  <si>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</si>
  <si>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</si>
  <si>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</si>
  <si>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</si>
  <si>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</si>
  <si>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</si>
  <si>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</si>
  <si>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</si>
  <si>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</si>
  <si>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</si>
  <si>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</si>
  <si>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</si>
  <si>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</si>
  <si>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</si>
  <si>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</si>
  <si>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</si>
  <si>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</si>
  <si>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</si>
  <si>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</si>
  <si>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</si>
  <si>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</si>
  <si>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</si>
  <si>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</si>
  <si>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</si>
  <si>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</si>
  <si>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</si>
  <si>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</si>
  <si>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</si>
  <si>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</si>
  <si>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</si>
  <si>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</si>
  <si>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</si>
  <si>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</si>
  <si>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</si>
  <si>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</si>
  <si>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</si>
  <si>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</si>
  <si>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</si>
  <si>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</si>
  <si>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</si>
  <si>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</si>
  <si>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</si>
  <si>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</si>
  <si>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</si>
  <si>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</si>
  <si>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</si>
  <si>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</si>
  <si>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</si>
  <si>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</si>
  <si>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</si>
  <si>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</si>
  <si>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</si>
  <si>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</si>
  <si>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</si>
  <si>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</si>
  <si>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</si>
  <si>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</si>
  <si>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</si>
  <si>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</si>
  <si>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</si>
  <si>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</si>
  <si>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</si>
  <si>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</si>
  <si>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</si>
  <si>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</si>
  <si>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</si>
  <si>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</si>
  <si>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</si>
  <si>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</si>
  <si>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</si>
  <si>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</si>
  <si>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</si>
  <si>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</si>
  <si>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</si>
  <si>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</si>
  <si>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</si>
  <si>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</si>
  <si>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</si>
  <si>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</si>
  <si>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</si>
  <si>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</si>
  <si>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</si>
  <si>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</si>
  <si>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</si>
  <si>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</si>
  <si>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</si>
  <si>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</si>
  <si>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</si>
  <si>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</si>
  <si>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</si>
  <si>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</si>
  <si>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</si>
  <si>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</si>
  <si>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</si>
  <si>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</si>
  <si>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</si>
  <si>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</si>
  <si>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</si>
  <si>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</si>
  <si>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</si>
  <si>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</si>
  <si>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</si>
  <si>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</si>
  <si>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</si>
  <si>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</si>
  <si>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</si>
  <si>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</si>
  <si>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</si>
  <si>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</si>
  <si>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</si>
  <si>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</si>
  <si>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</si>
  <si>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</si>
  <si>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</si>
  <si>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</si>
  <si>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</si>
  <si>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</si>
  <si>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</si>
  <si>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</si>
  <si>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</si>
  <si>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</si>
  <si>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</si>
  <si>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</si>
  <si>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</si>
  <si>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</si>
  <si>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</si>
  <si>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</si>
  <si>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</si>
  <si>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</si>
  <si>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</si>
  <si>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</si>
  <si>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</si>
  <si>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</si>
  <si>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</si>
  <si>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</si>
  <si>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</si>
  <si>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</si>
  <si>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</si>
  <si>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</si>
  <si>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</si>
  <si>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</si>
  <si>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</si>
  <si>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</si>
  <si>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</si>
  <si>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</si>
  <si>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</si>
  <si>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</si>
  <si>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</si>
  <si>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</si>
  <si>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</si>
  <si>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</si>
  <si>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</si>
  <si>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</si>
  <si>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</si>
  <si>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</si>
  <si>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</si>
  <si>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</si>
  <si>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</si>
  <si>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</si>
  <si>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</si>
  <si>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</si>
  <si>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</si>
  <si>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</si>
  <si>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</si>
  <si>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</si>
  <si>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</si>
  <si>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</si>
  <si>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</si>
  <si>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</si>
  <si>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</si>
  <si>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</si>
  <si>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</si>
  <si>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</si>
  <si>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</si>
  <si>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</si>
  <si>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</si>
  <si>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</si>
  <si>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</si>
  <si>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</si>
  <si>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</si>
  <si>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</si>
  <si>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</si>
  <si>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</si>
  <si>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</si>
  <si>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</si>
  <si>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</si>
  <si>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</si>
  <si>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</si>
  <si>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</si>
  <si>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</si>
  <si>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</si>
  <si>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</si>
  <si>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</si>
  <si>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</si>
  <si>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</si>
  <si>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</si>
  <si>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</si>
  <si>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</si>
  <si>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</si>
  <si>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</si>
  <si>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</si>
  <si>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</si>
  <si>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</si>
  <si>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</si>
  <si>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</si>
  <si>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</si>
  <si>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</si>
  <si>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</si>
  <si>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</si>
  <si>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</si>
  <si>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</si>
  <si>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</si>
  <si>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</si>
  <si>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</si>
  <si>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</si>
  <si>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</si>
  <si>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</si>
  <si>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</si>
  <si>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</si>
  <si>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</si>
  <si>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</si>
  <si>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</si>
  <si>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</si>
  <si>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</si>
  <si>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</si>
  <si>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</si>
  <si>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</si>
  <si>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</si>
  <si>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</si>
  <si>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</si>
  <si>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</si>
  <si>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</si>
  <si>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</si>
  <si>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</si>
  <si>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</si>
  <si>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</si>
  <si>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</si>
  <si>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</si>
  <si>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</si>
  <si>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</si>
  <si>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</si>
  <si>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</si>
  <si>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</si>
  <si>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</si>
  <si>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</si>
  <si>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</si>
  <si>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</si>
  <si>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</si>
  <si>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</si>
  <si>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</si>
  <si>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</si>
  <si>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</si>
  <si>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</si>
  <si>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</si>
  <si>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</si>
  <si>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</si>
  <si>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</si>
  <si>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</si>
  <si>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</si>
  <si>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</si>
  <si>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</si>
  <si>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</si>
  <si>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</si>
  <si>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</si>
  <si>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</si>
  <si>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</si>
  <si>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</si>
  <si>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</si>
  <si>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</si>
  <si>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</si>
  <si>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</si>
  <si>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</si>
  <si>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</si>
  <si>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</si>
  <si>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</si>
  <si>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</si>
  <si>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</si>
  <si>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</si>
  <si>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</si>
  <si>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</si>
  <si>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</si>
  <si>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</si>
  <si>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</si>
  <si>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</si>
  <si>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</si>
  <si>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</si>
  <si>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</si>
  <si>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</si>
  <si>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</si>
  <si>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</si>
  <si>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</si>
  <si>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</si>
  <si>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</si>
  <si>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</si>
  <si>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</si>
  <si>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</si>
  <si>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</si>
  <si>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</si>
  <si>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</si>
  <si>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</si>
  <si>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</si>
  <si>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</si>
  <si>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</si>
  <si>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</si>
  <si>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</si>
  <si>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</si>
  <si>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</si>
  <si>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</si>
  <si>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</si>
  <si>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</si>
  <si>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</si>
  <si>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</si>
  <si>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</si>
  <si>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</si>
  <si>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</si>
  <si>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</si>
  <si>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</si>
  <si>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</si>
  <si>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</si>
  <si>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</si>
  <si>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</si>
  <si>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</si>
  <si>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</si>
  <si>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</si>
  <si>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</si>
  <si>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</si>
  <si>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</si>
  <si>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</si>
  <si>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</si>
  <si>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</si>
  <si>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</si>
  <si>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</si>
  <si>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</si>
  <si>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</si>
  <si>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</si>
  <si>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</si>
  <si>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</si>
  <si>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</si>
  <si>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</si>
  <si>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</si>
  <si>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</si>
  <si>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</si>
  <si>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</si>
  <si>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</si>
  <si>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</si>
  <si>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</si>
  <si>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</si>
  <si>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</si>
  <si>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</si>
  <si>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</si>
  <si>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</si>
  <si>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</si>
  <si>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</si>
  <si>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</si>
  <si>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</si>
  <si>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</si>
  <si>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</si>
  <si>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</si>
  <si>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</si>
  <si>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</si>
  <si>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</si>
  <si>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</si>
  <si>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</si>
  <si>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</si>
  <si>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</si>
  <si>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</si>
  <si>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</si>
  <si>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</si>
  <si>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</si>
  <si>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</si>
  <si>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</si>
  <si>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</si>
  <si>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</si>
  <si>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</si>
  <si>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</si>
  <si>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</si>
  <si>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</si>
  <si>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</si>
  <si>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</si>
  <si>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</si>
  <si>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</si>
  <si>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</si>
  <si>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</si>
  <si>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</si>
  <si>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</si>
  <si>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</si>
  <si>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</si>
  <si>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</si>
  <si>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</si>
  <si>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</si>
  <si>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</si>
  <si>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</si>
  <si>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</si>
  <si>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</si>
  <si>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</si>
  <si>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</si>
  <si>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</si>
  <si>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</si>
  <si>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</si>
  <si>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</si>
  <si>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</si>
  <si>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</si>
  <si>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</si>
  <si>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</si>
  <si>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</si>
  <si>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</si>
  <si>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</si>
  <si>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</si>
  <si>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</si>
  <si>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</si>
  <si>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</si>
  <si>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</si>
  <si>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</si>
  <si>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</si>
  <si>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</si>
  <si>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</si>
  <si>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</si>
  <si>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</si>
  <si>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</si>
  <si>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</si>
  <si>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</si>
  <si>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</si>
  <si>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</si>
  <si>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</si>
  <si>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</si>
  <si>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</si>
  <si>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</si>
  <si>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</si>
  <si>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</si>
  <si>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</si>
  <si>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</si>
  <si>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</si>
  <si>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</si>
  <si>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</si>
  <si>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</si>
  <si>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</si>
  <si>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</si>
  <si>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</si>
  <si>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</si>
  <si>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</si>
  <si>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</si>
  <si>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</si>
  <si>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</si>
  <si>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</si>
  <si>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</si>
  <si>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</si>
  <si>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</si>
  <si>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</si>
  <si>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</si>
  <si>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</si>
  <si>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</si>
  <si>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</si>
  <si>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</si>
  <si>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</si>
  <si>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</si>
  <si>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</si>
  <si>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</si>
  <si>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</si>
  <si>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</si>
  <si>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</si>
  <si>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</si>
  <si>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</si>
  <si>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</si>
  <si>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</si>
  <si>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</si>
  <si>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</si>
  <si>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</si>
  <si>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</si>
  <si>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</si>
  <si>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</si>
  <si>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</si>
  <si>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</si>
  <si>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</si>
  <si>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</si>
  <si>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</si>
  <si>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</si>
  <si>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</si>
  <si>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</si>
  <si>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</si>
  <si>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</si>
  <si>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</si>
  <si>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</si>
  <si>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</si>
  <si>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</si>
  <si>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</si>
  <si>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</si>
  <si>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</si>
  <si>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</si>
  <si>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</si>
  <si>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</si>
  <si>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</si>
  <si>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</si>
  <si>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</si>
  <si>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</si>
  <si>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</si>
  <si>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</si>
  <si>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</si>
  <si>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</si>
  <si>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</si>
  <si>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</si>
  <si>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</si>
  <si>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</si>
  <si>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</si>
  <si>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</si>
  <si>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</si>
  <si>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</si>
  <si>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</si>
  <si>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</si>
  <si>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</si>
  <si>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</si>
  <si>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</si>
  <si>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</si>
  <si>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</si>
  <si>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</si>
  <si>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</si>
  <si>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</si>
  <si>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</si>
  <si>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</si>
  <si>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</si>
  <si>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</si>
  <si>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</si>
  <si>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</si>
  <si>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</si>
  <si>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</si>
  <si>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</si>
  <si>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</si>
  <si>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</si>
  <si>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</si>
  <si>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</si>
  <si>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</si>
  <si>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</si>
  <si>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</si>
  <si>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</si>
  <si>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</si>
  <si>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</si>
  <si>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</si>
  <si>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</si>
  <si>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</si>
  <si>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</si>
  <si>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</si>
  <si>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</si>
  <si>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</si>
  <si>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</si>
  <si>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</si>
  <si>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</si>
  <si>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</si>
  <si>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</si>
  <si>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</si>
  <si>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</si>
  <si>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</si>
  <si>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</si>
  <si>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</si>
  <si>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</si>
  <si>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</si>
  <si>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</si>
  <si>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</si>
  <si>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</si>
  <si>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</si>
  <si>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</si>
  <si>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</si>
  <si>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</si>
  <si>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</si>
  <si>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</si>
  <si>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</si>
  <si>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</si>
  <si>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</si>
  <si>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</si>
  <si>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</si>
  <si>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</si>
  <si>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</si>
  <si>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</si>
  <si>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</si>
  <si>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</si>
  <si>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</si>
  <si>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</si>
  <si>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</si>
  <si>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</si>
  <si>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</si>
  <si>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</si>
  <si>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</si>
  <si>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</si>
  <si>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</si>
  <si>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</si>
  <si>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</si>
  <si>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</si>
  <si>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</si>
  <si>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</si>
  <si>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</si>
  <si>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</si>
  <si>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</si>
  <si>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</si>
  <si>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</si>
  <si>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</si>
  <si>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</si>
  <si>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</si>
  <si>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</si>
  <si>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</si>
  <si>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</si>
  <si>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</si>
  <si>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</si>
  <si>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</si>
  <si>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</si>
  <si>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</si>
  <si>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</si>
  <si>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</si>
  <si>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</si>
  <si>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</si>
  <si>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</si>
  <si>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</si>
  <si>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</si>
  <si>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</si>
  <si>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</si>
  <si>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</si>
  <si>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</si>
  <si>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</si>
  <si>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</si>
  <si>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</si>
  <si>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</si>
  <si>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</si>
  <si>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</si>
  <si>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</si>
  <si>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</si>
  <si>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</si>
  <si>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</si>
  <si>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</si>
  <si>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</si>
  <si>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</si>
  <si>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</si>
  <si>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</si>
  <si>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</si>
  <si>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</si>
  <si>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</si>
  <si>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</si>
  <si>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</si>
  <si>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</si>
  <si>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</si>
  <si>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</si>
  <si>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</si>
  <si>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</si>
  <si>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</si>
  <si>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</si>
  <si>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</si>
  <si>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</si>
  <si>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</si>
  <si>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</si>
  <si>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</si>
  <si>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</si>
  <si>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</si>
  <si>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</si>
  <si>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</si>
  <si>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</si>
  <si>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</si>
  <si>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</si>
  <si>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</si>
  <si>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</si>
  <si>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</si>
  <si>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</si>
  <si>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</si>
  <si>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</si>
  <si>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</si>
  <si>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</si>
  <si>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</si>
  <si>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</si>
  <si>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</si>
  <si>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</si>
  <si>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</si>
  <si>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</si>
  <si>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</si>
  <si>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</si>
  <si>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</si>
  <si>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</si>
  <si>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</si>
  <si>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</si>
  <si>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</si>
  <si>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</si>
  <si>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</si>
  <si>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</si>
  <si>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</si>
  <si>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</si>
  <si>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</si>
  <si>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</si>
  <si>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</si>
  <si>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</si>
  <si>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</si>
  <si>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</si>
  <si>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</si>
  <si>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</si>
  <si>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</si>
  <si>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</si>
  <si>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</si>
  <si>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</si>
  <si>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</si>
  <si>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</si>
  <si>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</si>
  <si>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</si>
  <si>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</si>
  <si>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</si>
  <si>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</si>
  <si>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</si>
  <si>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</si>
  <si>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</si>
  <si>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</si>
  <si>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</si>
  <si>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</si>
  <si>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</si>
  <si>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</si>
  <si>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</si>
  <si>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</si>
  <si>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</si>
  <si>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</si>
  <si>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</si>
  <si>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</si>
  <si>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</si>
  <si>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</si>
  <si>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</si>
  <si>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</si>
  <si>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</si>
  <si>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</si>
  <si>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</si>
  <si>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</si>
  <si>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</si>
  <si>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</si>
  <si>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</si>
  <si>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</si>
  <si>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</si>
  <si>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</si>
  <si>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</si>
  <si>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</si>
  <si>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</si>
  <si>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</si>
  <si>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</si>
  <si>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</si>
  <si>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</si>
  <si>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</si>
  <si>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</si>
  <si>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</si>
  <si>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</si>
  <si>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</si>
  <si>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</si>
  <si>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</si>
  <si>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</si>
  <si>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</si>
  <si>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</si>
  <si>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</si>
  <si>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</si>
  <si>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</si>
  <si>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</si>
  <si>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</si>
  <si>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</si>
  <si>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</si>
  <si>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</si>
  <si>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</si>
  <si>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</si>
  <si>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</si>
  <si>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</si>
  <si>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</si>
  <si>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</si>
  <si>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</si>
  <si>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</si>
  <si>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</si>
  <si>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</si>
  <si>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</si>
  <si>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</si>
  <si>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</si>
  <si>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</si>
  <si>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</si>
  <si>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</si>
  <si>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</si>
  <si>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</si>
  <si>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</si>
  <si>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</si>
  <si>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</si>
  <si>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</si>
  <si>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</si>
  <si>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</si>
  <si>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</si>
  <si>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</si>
  <si>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</si>
  <si>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</si>
  <si>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</si>
  <si>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</si>
  <si>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</si>
  <si>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</si>
  <si>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</si>
  <si>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</si>
  <si>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</si>
  <si>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</si>
  <si>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</si>
  <si>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</si>
  <si>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</si>
  <si>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</si>
  <si>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</si>
  <si>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</si>
  <si>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</si>
  <si>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</si>
  <si>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</si>
  <si>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</si>
  <si>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</si>
  <si>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</si>
  <si>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</si>
  <si>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</si>
  <si>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</si>
  <si>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</si>
  <si>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</si>
  <si>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</si>
  <si>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</si>
  <si>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</si>
  <si>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</si>
  <si>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</si>
  <si>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</si>
  <si>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</si>
  <si>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</si>
  <si>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</si>
  <si>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</si>
  <si>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</si>
  <si>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</si>
  <si>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</si>
  <si>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</si>
  <si>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</si>
  <si>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</si>
  <si>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</si>
  <si>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</si>
  <si>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</si>
  <si>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</si>
  <si>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</si>
  <si>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</si>
  <si>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</si>
  <si>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</si>
  <si>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</si>
  <si>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</si>
  <si>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</si>
  <si>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</si>
  <si>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</si>
  <si>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</si>
  <si>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</si>
  <si>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</si>
  <si>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</si>
  <si>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</si>
  <si>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</si>
  <si>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</si>
  <si>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</si>
  <si>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</si>
  <si>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</si>
  <si>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</si>
  <si>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</si>
  <si>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</si>
  <si>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</si>
  <si>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</si>
  <si>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</si>
  <si>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</si>
  <si>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</si>
  <si>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</si>
  <si>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</si>
  <si>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</si>
  <si>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</si>
  <si>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</si>
  <si>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</si>
  <si>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</si>
  <si>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</si>
  <si>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</si>
  <si>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</si>
  <si>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</si>
  <si>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</si>
  <si>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</si>
  <si>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</si>
  <si>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</si>
  <si>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</si>
  <si>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</si>
  <si>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</si>
  <si>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</si>
  <si>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</si>
  <si>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</si>
  <si>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</si>
  <si>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</si>
  <si>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</si>
  <si>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</si>
  <si>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</si>
  <si>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</si>
  <si>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</si>
  <si>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</si>
  <si>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</si>
  <si>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</si>
  <si>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</si>
  <si>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</si>
  <si>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</si>
  <si>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</si>
  <si>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</si>
  <si>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</si>
  <si>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</si>
  <si>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</si>
  <si>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</si>
  <si>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</si>
  <si>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</si>
  <si>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</si>
  <si>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</si>
  <si>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</si>
  <si>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</si>
  <si>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</si>
  <si>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</si>
  <si>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</si>
  <si>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</si>
  <si>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</si>
  <si>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</si>
  <si>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</si>
  <si>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</si>
  <si>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</si>
  <si>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</si>
  <si>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</si>
  <si>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</si>
  <si>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</si>
  <si>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</si>
  <si>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</si>
  <si>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</si>
  <si>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</si>
  <si>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</si>
  <si>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</si>
  <si>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</si>
  <si>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</si>
  <si>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</si>
  <si>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</si>
  <si>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</si>
  <si>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</si>
  <si>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</si>
  <si>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</si>
  <si>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</si>
  <si>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</si>
  <si>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</si>
  <si>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</si>
  <si>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</si>
  <si>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</si>
  <si>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</si>
  <si>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</si>
  <si>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</si>
  <si>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</si>
  <si>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</si>
  <si>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</si>
  <si>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</si>
  <si>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</si>
  <si>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</si>
  <si>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</si>
  <si>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</si>
  <si>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</si>
  <si>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</si>
  <si>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</si>
  <si>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</si>
  <si>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</si>
  <si>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</si>
  <si>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</si>
  <si>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</si>
  <si>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</si>
  <si>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</si>
  <si>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</si>
  <si>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</si>
  <si>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</si>
  <si>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</si>
  <si>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</si>
  <si>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</si>
  <si>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</si>
  <si>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</si>
  <si>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</si>
  <si>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</si>
  <si>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</si>
  <si>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</si>
  <si>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</si>
  <si>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</si>
  <si>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</si>
  <si>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</si>
  <si>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</si>
  <si>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</si>
  <si>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</si>
  <si>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</si>
  <si>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</si>
  <si>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</si>
  <si>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</si>
  <si>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</si>
  <si>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</si>
  <si>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</si>
  <si>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</si>
  <si>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</si>
  <si>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</si>
  <si>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</si>
  <si>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</si>
  <si>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</si>
  <si>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</si>
  <si>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</si>
  <si>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</si>
  <si>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</si>
  <si>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</si>
  <si>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</si>
  <si>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</si>
  <si>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</si>
  <si>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</si>
  <si>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</si>
  <si>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</si>
  <si>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</si>
  <si>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</si>
  <si>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</si>
  <si>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</si>
  <si>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</si>
  <si>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</si>
  <si>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</si>
  <si>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</si>
  <si>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</si>
  <si>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</si>
  <si>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</si>
  <si>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</si>
  <si>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</si>
  <si>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</si>
  <si>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</si>
  <si>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</si>
  <si>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</si>
  <si>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</si>
  <si>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</si>
  <si>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</si>
  <si>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</si>
  <si>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</si>
  <si>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</si>
  <si>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</si>
  <si>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</si>
  <si>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</si>
  <si>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</si>
  <si>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</si>
  <si>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</si>
  <si>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</si>
  <si>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</si>
  <si>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</si>
  <si>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</si>
  <si>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</si>
  <si>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</si>
  <si>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</si>
  <si>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</si>
  <si>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</si>
  <si>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</si>
  <si>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</si>
  <si>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</si>
  <si>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</si>
  <si>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</si>
  <si>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</si>
  <si>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</si>
  <si>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</si>
  <si>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</si>
  <si>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</si>
  <si>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</si>
  <si>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</si>
  <si>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</si>
  <si>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</si>
  <si>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</si>
  <si>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</si>
  <si>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</si>
  <si>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</si>
  <si>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</si>
  <si>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</si>
  <si>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</si>
  <si>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</si>
  <si>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</si>
  <si>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</si>
  <si>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</si>
  <si>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</si>
  <si>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</si>
  <si>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</si>
  <si>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</si>
  <si>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</si>
  <si>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</si>
  <si>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</si>
  <si>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</si>
  <si>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</si>
  <si>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</si>
  <si>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</si>
  <si>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</si>
  <si>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</si>
  <si>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</si>
  <si>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</si>
  <si>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</si>
  <si>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</si>
  <si>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</si>
  <si>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</si>
  <si>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</si>
  <si>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</si>
  <si>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</si>
  <si>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</si>
  <si>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</si>
  <si>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</si>
  <si>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</si>
  <si>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</si>
  <si>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</si>
  <si>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</si>
  <si>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</si>
  <si>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</si>
  <si>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</si>
  <si>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</si>
  <si>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</si>
  <si>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</si>
  <si>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</si>
  <si>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</si>
  <si>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</si>
  <si>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</si>
  <si>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</si>
  <si>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</si>
  <si>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</si>
  <si>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</si>
  <si>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</si>
  <si>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</si>
  <si>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</si>
  <si>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</si>
  <si>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</si>
  <si>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</si>
  <si>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</si>
  <si>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</si>
  <si>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</si>
  <si>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</si>
  <si>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</si>
  <si>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</si>
  <si>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</si>
  <si>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</si>
  <si>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</si>
  <si>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</si>
  <si>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</si>
  <si>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</si>
  <si>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</si>
  <si>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</si>
  <si>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</si>
  <si>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</si>
  <si>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</si>
  <si>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</si>
  <si>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</si>
  <si>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</si>
  <si>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</si>
  <si>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</si>
  <si>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</si>
  <si>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</si>
  <si>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</si>
  <si>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</si>
  <si>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</si>
  <si>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</si>
  <si>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</si>
  <si>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</si>
  <si>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</si>
  <si>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</si>
  <si>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</si>
  <si>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</si>
  <si>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</si>
  <si>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</si>
  <si>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</si>
  <si>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</si>
  <si>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</si>
  <si>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</si>
  <si>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</si>
  <si>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</si>
  <si>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</si>
  <si>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</si>
  <si>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</si>
  <si>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</si>
  <si>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</si>
  <si>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</si>
  <si>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</si>
  <si>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</si>
  <si>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</si>
  <si>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</si>
  <si>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</si>
  <si>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</si>
  <si>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</si>
  <si>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</si>
  <si>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</si>
  <si>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</si>
  <si>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</si>
  <si>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</si>
  <si>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</si>
  <si>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</si>
  <si>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</si>
  <si>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</si>
  <si>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</si>
  <si>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</si>
  <si>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</si>
  <si>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</si>
  <si>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</si>
  <si>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</si>
  <si>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</si>
  <si>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</si>
  <si>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</si>
  <si>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</si>
  <si>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</si>
  <si>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</si>
  <si>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</si>
  <si>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</si>
  <si>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</si>
  <si>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</si>
  <si>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</si>
  <si>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</si>
  <si>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</si>
  <si>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</si>
  <si>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</si>
  <si>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</si>
  <si>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</si>
  <si>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</si>
  <si>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</si>
  <si>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</si>
  <si>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</si>
  <si>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</si>
  <si>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</si>
  <si>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</si>
  <si>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</si>
  <si>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</si>
  <si>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</si>
  <si>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</si>
  <si>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</si>
  <si>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</si>
  <si>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</si>
  <si>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</si>
  <si>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</si>
  <si>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</si>
  <si>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</si>
  <si>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</si>
  <si>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</si>
  <si>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</si>
  <si>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</si>
  <si>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</si>
  <si>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</si>
  <si>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</si>
  <si>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</si>
  <si>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</si>
  <si>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</si>
  <si>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</si>
  <si>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</si>
  <si>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</si>
  <si>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</si>
  <si>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</si>
  <si>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</si>
  <si>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</si>
  <si>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</si>
  <si>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</si>
  <si>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</si>
  <si>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</si>
  <si>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</si>
  <si>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</si>
  <si>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</si>
  <si>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</si>
  <si>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</si>
  <si>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</si>
  <si>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</si>
  <si>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</si>
  <si>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</si>
  <si>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</si>
  <si>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</si>
  <si>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</si>
  <si>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</si>
  <si>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</si>
  <si>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</si>
  <si>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</si>
  <si>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</si>
  <si>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</si>
  <si>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</si>
  <si>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</si>
  <si>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</si>
  <si>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</si>
  <si>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</si>
  <si>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</si>
  <si>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</si>
  <si>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</si>
  <si>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</si>
  <si>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</si>
  <si>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</si>
  <si>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</si>
  <si>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</si>
  <si>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</si>
  <si>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</si>
  <si>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</si>
  <si>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</si>
  <si>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</si>
  <si>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</si>
  <si>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</si>
  <si>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</si>
  <si>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</si>
  <si>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</si>
  <si>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</si>
  <si>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</si>
  <si>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</si>
  <si>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</si>
  <si>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</si>
  <si>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</si>
  <si>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</si>
  <si>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</si>
  <si>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</si>
  <si>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</si>
  <si>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</si>
  <si>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</si>
  <si>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</si>
  <si>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</si>
  <si>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</si>
  <si>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</si>
  <si>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</si>
  <si>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</si>
  <si>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</si>
  <si>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</si>
  <si>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</si>
  <si>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</si>
  <si>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</si>
  <si>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</si>
  <si>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</si>
  <si>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</si>
  <si>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</si>
  <si>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</si>
  <si>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</si>
  <si>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</si>
  <si>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</si>
  <si>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</si>
  <si>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</si>
  <si>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</si>
  <si>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</si>
  <si>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</si>
  <si>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</si>
  <si>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</si>
  <si>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</si>
  <si>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</si>
  <si>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</si>
  <si>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</si>
  <si>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</si>
  <si>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</si>
  <si>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</si>
  <si>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</si>
  <si>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</si>
  <si>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</si>
  <si>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</si>
  <si>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</si>
  <si>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</si>
  <si>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</si>
  <si>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</si>
  <si>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</si>
  <si>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</si>
  <si>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</si>
  <si>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</si>
  <si>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</si>
  <si>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</si>
  <si>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</si>
  <si>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</si>
  <si>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</si>
  <si>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</si>
  <si>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</si>
  <si>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</si>
  <si>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</si>
  <si>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</si>
  <si>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</si>
  <si>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</si>
  <si>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</si>
  <si>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</si>
  <si>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</si>
  <si>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</si>
  <si>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</si>
  <si>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</si>
  <si>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</si>
  <si>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</si>
  <si>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</si>
  <si>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</si>
  <si>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</si>
  <si>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</si>
  <si>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</si>
  <si>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</si>
  <si>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</si>
  <si>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</si>
  <si>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</si>
  <si>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</si>
  <si>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</si>
  <si>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</si>
  <si>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</si>
  <si>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</si>
  <si>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</si>
  <si>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</si>
  <si>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</si>
  <si>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</si>
  <si>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</si>
  <si>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</si>
  <si>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</si>
  <si>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</si>
  <si>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</si>
  <si>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</si>
  <si>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</si>
  <si>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</si>
  <si>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</si>
  <si>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</si>
  <si>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</si>
  <si>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</si>
  <si>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</si>
  <si>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</si>
  <si>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</si>
  <si>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</si>
  <si>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</si>
  <si>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</si>
  <si>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</si>
  <si>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</si>
  <si>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</si>
  <si>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</si>
  <si>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</si>
  <si>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</si>
  <si>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</si>
  <si>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</si>
  <si>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</si>
  <si>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</si>
  <si>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</si>
  <si>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</si>
  <si>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</si>
  <si>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</si>
  <si>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</si>
  <si>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</si>
  <si>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</si>
  <si>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</si>
  <si>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</si>
  <si>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</si>
  <si>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</si>
  <si>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</si>
  <si>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</si>
  <si>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</si>
  <si>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</si>
  <si>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</si>
  <si>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</si>
  <si>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</si>
  <si>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</si>
  <si>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</si>
  <si>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</si>
  <si>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</si>
  <si>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</si>
  <si>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</si>
  <si>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</si>
  <si>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</si>
  <si>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</si>
  <si>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</si>
  <si>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</si>
  <si>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</si>
  <si>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</si>
  <si>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</si>
  <si>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</si>
  <si>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</si>
  <si>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</si>
  <si>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</si>
  <si>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</si>
  <si>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</si>
  <si>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</si>
  <si>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</si>
  <si>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</si>
  <si>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</si>
  <si>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</si>
  <si>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</si>
  <si>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</si>
  <si>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</si>
  <si>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</si>
  <si>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</si>
  <si>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</si>
  <si>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</si>
  <si>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</si>
  <si>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</si>
  <si>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</si>
  <si>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</si>
  <si>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</si>
  <si>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</si>
  <si>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</si>
  <si>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</si>
  <si>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</si>
  <si>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</si>
  <si>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</si>
  <si>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</si>
  <si>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</si>
  <si>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</si>
  <si>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</si>
  <si>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</si>
  <si>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</si>
  <si>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</si>
  <si>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</si>
  <si>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</si>
  <si>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</si>
  <si>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</si>
  <si>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</si>
  <si>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</si>
  <si>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</si>
  <si>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</si>
  <si>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</si>
  <si>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</si>
  <si>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</si>
  <si>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</si>
  <si>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</si>
  <si>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</si>
  <si>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</si>
  <si>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</si>
  <si>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</si>
  <si>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</si>
  <si>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</si>
  <si>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</si>
  <si>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</si>
  <si>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</si>
  <si>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</si>
  <si>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</si>
  <si>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</si>
  <si>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</si>
  <si>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</si>
  <si>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</si>
  <si>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</si>
  <si>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</si>
  <si>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</si>
  <si>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</si>
  <si>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</si>
  <si>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</si>
  <si>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</si>
  <si>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</si>
  <si>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</si>
  <si>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</si>
  <si>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</si>
  <si>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</si>
  <si>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</si>
  <si>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</si>
  <si>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</si>
  <si>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</si>
  <si>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</si>
  <si>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</si>
  <si>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</si>
  <si>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</si>
  <si>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</si>
  <si>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</si>
  <si>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</si>
  <si>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</si>
  <si>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</si>
  <si>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</si>
  <si>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</si>
  <si>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</si>
  <si>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</si>
  <si>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</si>
  <si>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</si>
  <si>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</si>
  <si>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</si>
  <si>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</si>
  <si>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</si>
  <si>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</si>
  <si>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</si>
  <si>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</si>
  <si>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</si>
  <si>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</si>
  <si>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</si>
  <si>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</si>
  <si>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</si>
  <si>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</si>
  <si>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</si>
  <si>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</si>
  <si>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</si>
  <si>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</si>
  <si>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</si>
  <si>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</si>
  <si>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</si>
  <si>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</si>
  <si>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</si>
  <si>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</si>
  <si>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</si>
  <si>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</si>
  <si>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</si>
  <si>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</si>
  <si>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</si>
  <si>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</si>
  <si>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</si>
  <si>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</si>
  <si>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</si>
  <si>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</si>
  <si>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</si>
  <si>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</si>
  <si>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</si>
  <si>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</si>
  <si>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</si>
  <si>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</si>
  <si>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</si>
  <si>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</si>
  <si>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</si>
  <si>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</si>
  <si>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</si>
  <si>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</si>
  <si>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</si>
  <si>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</si>
  <si>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</si>
  <si>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</si>
  <si>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</si>
  <si>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</si>
  <si>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</si>
  <si>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</si>
  <si>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</si>
  <si>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</si>
  <si>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</si>
  <si>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</si>
  <si>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</si>
  <si>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</si>
  <si>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</si>
  <si>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</si>
  <si>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</si>
  <si>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</si>
  <si>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</si>
  <si>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</si>
  <si>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</si>
  <si>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</si>
  <si>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</si>
  <si>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</si>
  <si>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</si>
  <si>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</si>
  <si>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</si>
  <si>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</si>
  <si>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</si>
  <si>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</si>
  <si>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</si>
  <si>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</si>
  <si>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</si>
  <si>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</si>
  <si>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</si>
  <si>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</si>
  <si>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</si>
  <si>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</si>
  <si>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</si>
  <si>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</si>
  <si>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</si>
  <si>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</si>
  <si>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</si>
  <si>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</si>
  <si>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</si>
  <si>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</si>
  <si>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</si>
  <si>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</si>
  <si>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</si>
  <si>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</si>
  <si>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</si>
  <si>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</si>
  <si>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</si>
  <si>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</si>
  <si>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</si>
  <si>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</si>
  <si>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</si>
  <si>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</si>
  <si>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</si>
  <si>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</si>
  <si>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</si>
  <si>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</si>
  <si>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</si>
  <si>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</si>
  <si>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</si>
  <si>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</si>
  <si>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</si>
  <si>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</si>
  <si>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</si>
  <si>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</si>
  <si>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</si>
  <si>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</si>
  <si>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</si>
  <si>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</si>
  <si>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</si>
  <si>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</si>
  <si>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</si>
  <si>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</si>
  <si>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</si>
  <si>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</si>
  <si>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</si>
  <si>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</si>
  <si>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</si>
  <si>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</si>
  <si>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</si>
  <si>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</si>
  <si>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</si>
  <si>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</si>
  <si>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</si>
  <si>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</si>
  <si>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</si>
  <si>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</si>
  <si>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</si>
  <si>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</si>
  <si>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</si>
  <si>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</si>
  <si>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</si>
  <si>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</si>
  <si>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</si>
  <si>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</si>
  <si>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</si>
  <si>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</si>
  <si>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</si>
  <si>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</si>
  <si>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</si>
  <si>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</si>
  <si>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</si>
  <si>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</si>
  <si>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</si>
  <si>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</si>
  <si>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</si>
  <si>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</si>
  <si>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</si>
  <si>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</si>
  <si>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</si>
  <si>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</si>
  <si>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</si>
  <si>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</si>
  <si>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</si>
  <si>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</si>
  <si>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</si>
  <si>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</si>
  <si>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</si>
  <si>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</si>
  <si>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</si>
  <si>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</si>
  <si>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</si>
  <si>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</si>
  <si>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</si>
  <si>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</si>
  <si>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</si>
  <si>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</si>
  <si>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</si>
  <si>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</si>
  <si>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</si>
  <si>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</si>
  <si>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</si>
  <si>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</si>
  <si>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</si>
  <si>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</si>
  <si>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</si>
  <si>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</si>
  <si>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</si>
  <si>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</si>
  <si>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</si>
  <si>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</si>
  <si>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</si>
  <si>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</si>
  <si>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</si>
  <si>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</si>
  <si>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</si>
  <si>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</si>
  <si>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</si>
  <si>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</si>
  <si>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</si>
  <si>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</si>
  <si>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</si>
  <si>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</si>
  <si>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</si>
  <si>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</si>
  <si>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</si>
  <si>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</si>
  <si>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</si>
  <si>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</si>
  <si>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</si>
  <si>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</si>
  <si>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</si>
  <si>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</si>
  <si>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</si>
  <si>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</si>
  <si>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</si>
  <si>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</si>
  <si>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</si>
  <si>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</si>
  <si>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</si>
  <si>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</si>
  <si>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</si>
  <si>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</si>
  <si>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</si>
  <si>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</si>
  <si>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</si>
  <si>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</si>
  <si>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</si>
  <si>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</si>
  <si>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</si>
  <si>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</si>
  <si>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</si>
  <si>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</si>
  <si>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</si>
  <si>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</si>
  <si>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</si>
  <si>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</si>
  <si>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</si>
  <si>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</si>
  <si>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</si>
  <si>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</si>
  <si>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</si>
  <si>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</si>
  <si>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</si>
  <si>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</si>
  <si>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</si>
  <si>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</si>
  <si>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</si>
  <si>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</si>
  <si>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</si>
  <si>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</si>
  <si>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</si>
  <si>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</si>
  <si>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</si>
  <si>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</si>
  <si>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</si>
  <si>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</si>
  <si>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</si>
  <si>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</si>
  <si>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</si>
  <si>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</si>
  <si>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</si>
  <si>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</si>
  <si>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</si>
  <si>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</si>
  <si>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</si>
  <si>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</si>
  <si>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</si>
  <si>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</si>
  <si>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</si>
  <si>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</si>
  <si>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</si>
  <si>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</si>
  <si>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</si>
  <si>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</si>
  <si>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</si>
  <si>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</si>
  <si>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</si>
  <si>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</si>
  <si>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</si>
  <si>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</si>
  <si>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</si>
  <si>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</si>
  <si>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</si>
  <si>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</si>
  <si>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</si>
  <si>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</si>
  <si>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</si>
  <si>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</si>
  <si>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</si>
  <si>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</si>
  <si>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</si>
  <si>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</si>
  <si>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</si>
  <si>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</si>
  <si>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</si>
  <si>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</si>
  <si>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</si>
  <si>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</si>
  <si>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</si>
  <si>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</si>
  <si>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</si>
  <si>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</si>
  <si>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</si>
  <si>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</si>
  <si>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</si>
  <si>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</si>
  <si>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</si>
  <si>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</si>
  <si>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</si>
  <si>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</si>
  <si>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</si>
  <si>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</si>
  <si>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</si>
  <si>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</si>
  <si>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</si>
  <si>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</si>
  <si>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</si>
  <si>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</si>
  <si>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</si>
  <si>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</si>
  <si>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</si>
  <si>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</si>
  <si>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</si>
  <si>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</si>
  <si>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</si>
  <si>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</si>
  <si>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</si>
  <si>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</si>
  <si>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</si>
  <si>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</si>
  <si>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</si>
  <si>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</si>
  <si>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</si>
  <si>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</si>
  <si>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</si>
  <si>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</si>
  <si>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</si>
  <si>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</si>
  <si>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</si>
  <si>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</si>
  <si>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</si>
  <si>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</si>
  <si>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</si>
  <si>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</si>
  <si>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</si>
  <si>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</si>
  <si>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</si>
  <si>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</si>
  <si>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</si>
  <si>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</si>
  <si>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</si>
  <si>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</si>
  <si>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</si>
  <si>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</si>
  <si>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</si>
  <si>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</si>
  <si>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</si>
  <si>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</si>
  <si>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</si>
  <si>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</si>
  <si>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</si>
  <si>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</si>
  <si>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</si>
  <si>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</si>
  <si>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</si>
  <si>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</si>
  <si>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</si>
  <si>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</si>
  <si>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</si>
  <si>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</si>
  <si>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</si>
  <si>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</si>
  <si>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</si>
  <si>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</si>
  <si>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</si>
  <si>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</si>
  <si>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</si>
  <si>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</si>
  <si>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</si>
  <si>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</si>
  <si>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</si>
  <si>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</si>
  <si>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</si>
  <si>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</si>
  <si>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</si>
  <si>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</si>
  <si>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</si>
  <si>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</si>
  <si>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</si>
  <si>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</si>
  <si>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</si>
  <si>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</si>
  <si>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</si>
  <si>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</si>
  <si>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</si>
  <si>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</si>
  <si>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</si>
  <si>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</si>
  <si>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</si>
  <si>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</si>
  <si>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</si>
  <si>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</si>
  <si>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</si>
  <si>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</si>
  <si>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</si>
  <si>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</si>
  <si>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</si>
  <si>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</si>
  <si>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</si>
  <si>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</si>
  <si>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</si>
  <si>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</si>
  <si>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</si>
  <si>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</si>
  <si>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</si>
  <si>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</si>
  <si>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</si>
  <si>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</si>
  <si>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</si>
  <si>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</si>
  <si>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</si>
  <si>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</si>
  <si>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</si>
  <si>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</si>
  <si>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</si>
  <si>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</si>
  <si>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</si>
  <si>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</si>
  <si>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</si>
  <si>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</si>
  <si>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</si>
  <si>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</si>
  <si>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</si>
  <si>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</si>
  <si>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</si>
  <si>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</si>
  <si>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</si>
  <si>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</si>
  <si>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</si>
  <si>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</si>
  <si>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</si>
  <si>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</si>
  <si>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</si>
  <si>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</si>
  <si>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</si>
  <si>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</si>
  <si>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</si>
  <si>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</si>
  <si>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</si>
  <si>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</si>
  <si>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</si>
  <si>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</si>
  <si>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</si>
  <si>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</si>
  <si>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</si>
  <si>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</si>
  <si>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</si>
  <si>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</si>
  <si>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</si>
  <si>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</si>
  <si>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</si>
  <si>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</si>
  <si>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</si>
  <si>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</si>
  <si>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</si>
  <si>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</si>
  <si>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</si>
  <si>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</si>
  <si>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</si>
  <si>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</si>
  <si>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</si>
  <si>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</si>
  <si>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</si>
  <si>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</si>
  <si>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</si>
  <si>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</si>
  <si>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</si>
  <si>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</si>
  <si>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</si>
  <si>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</si>
  <si>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</si>
  <si>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</si>
  <si>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</si>
  <si>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</si>
  <si>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</si>
  <si>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</si>
  <si>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</si>
  <si>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</si>
  <si>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</si>
  <si>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</si>
  <si>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</si>
  <si>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</si>
  <si>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</si>
  <si>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</si>
  <si>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</si>
  <si>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</si>
  <si>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</si>
  <si>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</si>
  <si>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</si>
  <si>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</si>
  <si>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</si>
  <si>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</si>
  <si>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</si>
  <si>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</si>
  <si>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</si>
  <si>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</si>
  <si>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</si>
  <si>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</si>
  <si>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</si>
  <si>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</si>
  <si>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</si>
  <si>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</si>
  <si>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</si>
  <si>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</si>
  <si>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</si>
  <si>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</si>
  <si>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</si>
  <si>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</si>
  <si>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</si>
  <si>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</si>
  <si>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</si>
  <si>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</si>
  <si>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</si>
  <si>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</si>
  <si>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</si>
  <si>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</si>
  <si>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</si>
  <si>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</si>
  <si>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</si>
  <si>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</si>
  <si>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</si>
  <si>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</si>
  <si>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</si>
  <si>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</si>
  <si>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</si>
  <si>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</si>
  <si>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</si>
  <si>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</si>
  <si>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</si>
  <si>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</si>
  <si>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</si>
  <si>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</si>
  <si>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</si>
  <si>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</si>
  <si>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</si>
  <si>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</si>
  <si>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</si>
  <si>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</si>
  <si>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</si>
  <si>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</si>
  <si>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</si>
  <si>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</si>
  <si>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</si>
  <si>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</si>
  <si>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</si>
  <si>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</si>
  <si>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</si>
  <si>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</si>
  <si>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</si>
  <si>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</si>
  <si>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</si>
  <si>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</si>
  <si>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</si>
  <si>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</si>
  <si>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</si>
  <si>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</si>
  <si>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</si>
  <si>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</si>
  <si>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</si>
  <si>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</si>
  <si>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</si>
  <si>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</si>
  <si>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</si>
  <si>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</si>
  <si>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</si>
  <si>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</si>
  <si>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</si>
  <si>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</si>
  <si>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</si>
  <si>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</si>
  <si>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</si>
  <si>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</si>
  <si>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</si>
  <si>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</si>
  <si>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</si>
  <si>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</si>
  <si>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</si>
  <si>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</si>
  <si>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</si>
  <si>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</si>
  <si>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</si>
  <si>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</si>
  <si>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</si>
  <si>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</si>
  <si>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</si>
  <si>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</si>
  <si>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</si>
  <si>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</si>
  <si>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</si>
  <si>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</si>
  <si>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</si>
  <si>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</si>
  <si>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</si>
  <si>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</si>
  <si>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</si>
  <si>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</si>
  <si>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</si>
  <si>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</si>
  <si>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</si>
  <si>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</si>
  <si>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</si>
  <si>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</si>
  <si>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</si>
  <si>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</si>
  <si>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</si>
  <si>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</si>
  <si>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</si>
  <si>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</si>
  <si>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</si>
  <si>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</si>
  <si>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</si>
  <si>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</si>
  <si>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</si>
  <si>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</si>
  <si>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</si>
  <si>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</si>
  <si>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</si>
  <si>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</si>
  <si>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</si>
  <si>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</si>
  <si>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</si>
  <si>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</si>
  <si>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</si>
  <si>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</si>
  <si>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</si>
  <si>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</si>
  <si>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</si>
  <si>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</si>
  <si>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</si>
  <si>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</si>
  <si>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</si>
  <si>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</si>
  <si>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</si>
  <si>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</si>
  <si>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</si>
  <si>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</si>
  <si>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</si>
  <si>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</si>
  <si>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</si>
  <si>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</si>
  <si>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</si>
  <si>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</si>
  <si>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</si>
  <si>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</si>
  <si>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</si>
  <si>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</si>
  <si>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</si>
  <si>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</si>
  <si>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</si>
  <si>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</si>
  <si>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</si>
  <si>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</si>
  <si>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</si>
  <si>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</si>
  <si>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</si>
  <si>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</si>
  <si>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</si>
  <si>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</si>
  <si>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</si>
  <si>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</si>
  <si>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</si>
  <si>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</si>
  <si>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</si>
  <si>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</si>
  <si>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</si>
  <si>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</si>
  <si>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</si>
  <si>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</si>
  <si>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</si>
  <si>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</si>
  <si>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</si>
  <si>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</si>
  <si>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</si>
  <si>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</si>
  <si>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</si>
  <si>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</si>
  <si>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</si>
  <si>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</si>
  <si>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</si>
  <si>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</si>
  <si>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</si>
  <si>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</si>
  <si>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</si>
  <si>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</si>
  <si>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</si>
  <si>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</si>
  <si>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</si>
  <si>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</si>
  <si>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</si>
  <si>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</si>
  <si>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</si>
  <si>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</si>
  <si>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</si>
  <si>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</si>
  <si>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</si>
  <si>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</si>
  <si>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</si>
  <si>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</si>
  <si>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</si>
  <si>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</si>
  <si>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</si>
  <si>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</si>
  <si>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</si>
  <si>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</si>
  <si>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</si>
  <si>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</si>
  <si>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</si>
  <si>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</si>
  <si>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</si>
  <si>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</si>
  <si>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</si>
  <si>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</si>
  <si>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</si>
  <si>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</si>
  <si>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</si>
  <si>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</si>
  <si>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</si>
  <si>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</si>
  <si>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</si>
  <si>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</si>
  <si>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</si>
  <si>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</si>
  <si>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</si>
  <si>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</si>
  <si>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</si>
  <si>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</si>
  <si>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</si>
  <si>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</si>
  <si>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</si>
  <si>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</si>
  <si>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</si>
  <si>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</si>
  <si>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</si>
  <si>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</si>
  <si>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</si>
  <si>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</si>
  <si>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</si>
  <si>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</si>
  <si>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</si>
  <si>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</si>
  <si>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</si>
  <si>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</si>
  <si>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</si>
  <si>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</si>
  <si>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</si>
  <si>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</si>
  <si>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</si>
  <si>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</si>
  <si>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</si>
  <si>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</si>
  <si>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</si>
  <si>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</si>
  <si>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</si>
  <si>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</si>
  <si>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</si>
  <si>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</si>
  <si>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</si>
  <si>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</si>
  <si>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</si>
  <si>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</si>
  <si>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</si>
  <si>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</si>
  <si>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</si>
  <si>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</si>
  <si>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</si>
  <si>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</si>
  <si>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</si>
  <si>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</si>
  <si>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</si>
  <si>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</si>
  <si>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</si>
  <si>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</si>
  <si>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</si>
  <si>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</si>
  <si>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</si>
  <si>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</si>
  <si>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</si>
  <si>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</si>
  <si>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</si>
  <si>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</si>
  <si>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</si>
  <si>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</si>
  <si>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</si>
  <si>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</si>
  <si>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</si>
  <si>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</si>
  <si>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</si>
  <si>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</si>
  <si>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</si>
  <si>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</si>
  <si>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</si>
  <si>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</si>
  <si>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</si>
  <si>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</si>
  <si>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</si>
  <si>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</si>
  <si>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</si>
  <si>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</si>
  <si>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</si>
  <si>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</si>
  <si>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</si>
  <si>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</si>
  <si>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</si>
  <si>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</si>
  <si>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</si>
  <si>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</si>
  <si>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</si>
  <si>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</si>
  <si>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</si>
  <si>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</si>
  <si>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</si>
  <si>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</si>
  <si>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</si>
  <si>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</si>
  <si>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</si>
  <si>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</si>
  <si>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</si>
  <si>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</si>
  <si>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</si>
  <si>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</si>
  <si>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</si>
  <si>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</si>
  <si>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</si>
  <si>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</si>
  <si>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</si>
  <si>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</si>
  <si>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</si>
  <si>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</si>
  <si>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</si>
  <si>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</si>
  <si>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</si>
  <si>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</si>
  <si>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</si>
  <si>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</si>
  <si>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</si>
  <si>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</si>
  <si>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</si>
  <si>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</si>
  <si>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</si>
  <si>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</si>
  <si>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</si>
  <si>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</si>
  <si>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</si>
  <si>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</si>
  <si>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</si>
  <si>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</si>
  <si>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</si>
  <si>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</si>
  <si>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</si>
  <si>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</si>
  <si>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</si>
  <si>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</si>
  <si>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</si>
  <si>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</si>
  <si>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</si>
  <si>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</si>
  <si>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</si>
  <si>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</si>
  <si>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</si>
  <si>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</si>
  <si>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</si>
  <si>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</si>
  <si>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</si>
  <si>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</si>
  <si>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</si>
  <si>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</si>
  <si>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</si>
  <si>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</si>
  <si>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</si>
  <si>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</si>
  <si>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</si>
  <si>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</si>
  <si>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</si>
  <si>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</si>
  <si>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</si>
  <si>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</si>
  <si>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</si>
  <si>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</si>
  <si>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</si>
  <si>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</si>
  <si>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</si>
  <si>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</si>
  <si>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</si>
  <si>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</si>
  <si>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</si>
  <si>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</si>
  <si>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</si>
  <si>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</si>
  <si>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</si>
  <si>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</si>
  <si>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</si>
  <si>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</si>
  <si>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</si>
  <si>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</si>
  <si>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</si>
  <si>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</si>
  <si>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</si>
  <si>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</si>
  <si>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</si>
  <si>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</si>
  <si>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</si>
  <si>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</si>
  <si>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</si>
  <si>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</si>
  <si>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</si>
  <si>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</si>
  <si>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</si>
  <si>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</si>
  <si>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</si>
  <si>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</si>
  <si>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</si>
  <si>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</si>
  <si>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</si>
  <si>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</si>
  <si>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</si>
  <si>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</si>
  <si>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</si>
  <si>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</si>
  <si>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</si>
  <si>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</si>
  <si>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</si>
  <si>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</si>
  <si>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</si>
  <si>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</si>
  <si>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</si>
  <si>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</si>
  <si>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</si>
  <si>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</si>
  <si>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</si>
  <si>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</si>
  <si>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</si>
  <si>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</si>
  <si>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</si>
  <si>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</si>
  <si>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</si>
  <si>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</si>
  <si>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</si>
  <si>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</si>
  <si>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</si>
  <si>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</si>
  <si>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</si>
  <si>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</si>
  <si>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</si>
  <si>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</si>
  <si>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</si>
  <si>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</si>
  <si>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</si>
  <si>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</si>
  <si>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</si>
  <si>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</si>
  <si>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</si>
  <si>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</si>
  <si>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</si>
  <si>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</si>
  <si>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</si>
  <si>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</si>
  <si>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</si>
  <si>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</si>
  <si>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</si>
  <si>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</si>
  <si>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</si>
  <si>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</si>
  <si>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</si>
  <si>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</si>
  <si>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</si>
  <si>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</si>
  <si>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</si>
  <si>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</si>
  <si>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</si>
  <si>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</si>
  <si>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</si>
  <si>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</si>
  <si>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</si>
  <si>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</si>
  <si>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</si>
  <si>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</si>
  <si>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</si>
  <si>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</si>
  <si>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</si>
  <si>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</si>
  <si>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</si>
  <si>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</si>
  <si>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</si>
  <si>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</si>
  <si>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</si>
  <si>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</si>
  <si>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</si>
  <si>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</si>
  <si>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</si>
  <si>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</si>
  <si>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</si>
  <si>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</si>
  <si>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</si>
  <si>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</si>
  <si>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</si>
  <si>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</si>
  <si>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</si>
  <si>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</si>
  <si>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</si>
  <si>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</si>
  <si>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</si>
  <si>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</si>
  <si>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</si>
  <si>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</si>
  <si>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</si>
  <si>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</si>
  <si>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</si>
  <si>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</si>
  <si>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</si>
  <si>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</si>
  <si>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</si>
  <si>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</si>
  <si>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</si>
  <si>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</si>
  <si>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</si>
  <si>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</si>
  <si>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</si>
  <si>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</si>
  <si>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</si>
  <si>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</si>
  <si>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</si>
  <si>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</si>
  <si>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</si>
  <si>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</si>
  <si>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</si>
  <si>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</si>
  <si>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</si>
  <si>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</si>
  <si>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</si>
  <si>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</si>
  <si>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</si>
  <si>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</si>
  <si>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</si>
  <si>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</si>
  <si>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</si>
  <si>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</si>
  <si>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</si>
  <si>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</si>
  <si>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</si>
  <si>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</si>
  <si>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</si>
  <si>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</si>
  <si>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</si>
  <si>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</si>
  <si>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</si>
  <si>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</si>
  <si>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</si>
  <si>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</si>
  <si>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</si>
  <si>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</si>
  <si>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</si>
  <si>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</si>
  <si>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</si>
  <si>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</si>
  <si>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</si>
  <si>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</si>
  <si>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</si>
  <si>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</si>
  <si>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</si>
  <si>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</si>
  <si>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</si>
  <si>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</si>
  <si>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</si>
  <si>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</si>
  <si>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</si>
  <si>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</si>
  <si>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</si>
  <si>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</si>
  <si>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</si>
  <si>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</si>
  <si>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</si>
  <si>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</si>
  <si>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</si>
  <si>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</si>
  <si>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</si>
  <si>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</si>
  <si>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</si>
  <si>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</si>
  <si>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</si>
  <si>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</si>
  <si>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</si>
  <si>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</si>
  <si>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</si>
  <si>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</si>
  <si>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</si>
  <si>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</si>
  <si>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</si>
  <si>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</si>
  <si>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</si>
  <si>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</si>
  <si>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</si>
  <si>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</si>
  <si>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</si>
  <si>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</si>
  <si>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</si>
  <si>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</si>
  <si>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</si>
  <si>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</si>
  <si>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</si>
  <si>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</si>
  <si>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</si>
  <si>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</si>
  <si>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</si>
  <si>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</si>
  <si>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</si>
  <si>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</si>
  <si>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</si>
  <si>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</si>
  <si>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</si>
  <si>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</si>
  <si>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</si>
  <si>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</si>
  <si>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</si>
  <si>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</si>
  <si>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</si>
  <si>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</si>
  <si>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</si>
  <si>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</si>
  <si>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</si>
  <si>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</si>
  <si>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</si>
  <si>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</si>
  <si>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</si>
  <si>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</si>
  <si>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</si>
  <si>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</si>
  <si>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</si>
  <si>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</si>
  <si>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</si>
  <si>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</si>
  <si>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</si>
  <si>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</si>
  <si>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</si>
  <si>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</si>
  <si>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</si>
  <si>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</si>
  <si>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</si>
  <si>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</si>
  <si>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</si>
  <si>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</si>
  <si>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</si>
  <si>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</si>
  <si>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</si>
  <si>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</si>
  <si>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</si>
  <si>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</si>
  <si>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</si>
  <si>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</si>
  <si>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</si>
  <si>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</si>
  <si>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</si>
  <si>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</si>
  <si>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</si>
  <si>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</si>
  <si>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</si>
  <si>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</si>
  <si>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</si>
  <si>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</si>
  <si>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</si>
  <si>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</si>
  <si>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</si>
  <si>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</si>
  <si>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</si>
  <si>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</si>
  <si>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</si>
  <si>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</si>
  <si>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</si>
  <si>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</si>
  <si>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</si>
  <si>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</si>
  <si>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</si>
  <si>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</si>
  <si>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</si>
  <si>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</si>
  <si>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</si>
  <si>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</si>
  <si>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</si>
  <si>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</si>
  <si>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</si>
  <si>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</si>
  <si>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</si>
  <si>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</si>
  <si>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</si>
  <si>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</si>
  <si>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</si>
  <si>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</si>
  <si>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</si>
  <si>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</si>
  <si>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</si>
  <si>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</si>
  <si>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</si>
  <si>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</si>
  <si>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</si>
  <si>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</si>
  <si>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</si>
  <si>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</si>
  <si>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</si>
  <si>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</si>
  <si>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</si>
  <si>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</si>
  <si>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</si>
  <si>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</si>
  <si>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</si>
  <si>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</si>
  <si>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</si>
  <si>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</si>
  <si>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</si>
  <si>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</si>
  <si>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</si>
  <si>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</si>
  <si>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</si>
  <si>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</si>
  <si>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</si>
  <si>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</si>
  <si>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</si>
  <si>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</si>
  <si>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</si>
  <si>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</si>
  <si>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</si>
  <si>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</si>
  <si>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</si>
  <si>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</si>
  <si>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</si>
  <si>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</si>
  <si>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</si>
  <si>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</si>
  <si>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</si>
  <si>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</si>
  <si>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</si>
  <si>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</si>
  <si>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</si>
  <si>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</si>
  <si>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</si>
  <si>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</si>
  <si>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</si>
  <si>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</si>
  <si>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</si>
  <si>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</si>
  <si>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</si>
  <si>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</si>
  <si>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</si>
  <si>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</si>
  <si>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</si>
  <si>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</si>
  <si>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</si>
  <si>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</si>
  <si>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</si>
  <si>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</si>
  <si>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</si>
  <si>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</si>
  <si>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</si>
  <si>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</si>
  <si>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</si>
  <si>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</si>
  <si>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</si>
  <si>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</si>
  <si>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</si>
  <si>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</si>
  <si>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</si>
  <si>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</si>
  <si>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</si>
  <si>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</si>
  <si>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</si>
  <si>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</si>
  <si>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</si>
  <si>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</si>
  <si>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</si>
  <si>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</si>
  <si>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</si>
  <si>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</si>
  <si>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</si>
  <si>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</si>
  <si>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</si>
  <si>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</si>
  <si>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</si>
  <si>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</si>
  <si>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</si>
  <si>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</si>
  <si>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</si>
  <si>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</si>
  <si>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</si>
  <si>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</si>
  <si>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</si>
  <si>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</si>
  <si>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</si>
  <si>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</si>
  <si>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</si>
  <si>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</si>
  <si>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</si>
  <si>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</si>
  <si>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</si>
  <si>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</si>
  <si>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</si>
  <si>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</si>
  <si>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</si>
  <si>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</si>
  <si>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</si>
  <si>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</si>
  <si>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</si>
  <si>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</si>
  <si>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</si>
  <si>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</si>
  <si>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</si>
  <si>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</si>
  <si>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</si>
  <si>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</si>
  <si>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</si>
  <si>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</si>
  <si>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</si>
  <si>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</si>
  <si>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</si>
  <si>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</si>
  <si>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</si>
  <si>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</si>
  <si>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</si>
  <si>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</si>
  <si>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</si>
  <si>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</si>
  <si>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</si>
  <si>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</si>
  <si>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</si>
  <si>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</si>
  <si>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</si>
  <si>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</si>
  <si>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</si>
  <si>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</si>
  <si>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</si>
  <si>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</si>
  <si>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</si>
  <si>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</si>
  <si>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</si>
  <si>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</si>
  <si>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</si>
  <si>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</si>
  <si>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</si>
  <si>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</si>
  <si>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</si>
  <si>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</si>
  <si>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</si>
  <si>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</si>
  <si>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</si>
  <si>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</si>
  <si>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</si>
  <si>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</si>
  <si>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</si>
  <si>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</si>
  <si>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</si>
  <si>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</si>
  <si>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</si>
  <si>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</si>
  <si>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</si>
  <si>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</si>
  <si>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</si>
  <si>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</si>
  <si>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</si>
  <si>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</si>
  <si>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</si>
  <si>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</si>
  <si>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</si>
  <si>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</si>
  <si>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</si>
  <si>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</si>
  <si>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</si>
  <si>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</si>
  <si>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</si>
  <si>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</si>
  <si>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</si>
  <si>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</si>
  <si>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</si>
  <si>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</si>
  <si>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</si>
  <si>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</si>
  <si>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</si>
  <si>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</si>
  <si>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</si>
  <si>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</si>
  <si>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</si>
  <si>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</si>
  <si>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</si>
  <si>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</si>
  <si>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</si>
  <si>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</si>
  <si>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</si>
  <si>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</si>
  <si>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</si>
  <si>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</si>
  <si>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</si>
  <si>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</si>
  <si>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</si>
  <si>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</si>
  <si>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</si>
  <si>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</si>
  <si>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</si>
  <si>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</si>
  <si>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</si>
  <si>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</si>
  <si>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</si>
  <si>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</si>
  <si>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</si>
  <si>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</si>
  <si>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</si>
  <si>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</si>
  <si>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</si>
  <si>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</si>
  <si>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</si>
  <si>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</si>
  <si>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</si>
  <si>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</si>
  <si>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</si>
  <si>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</si>
  <si>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</si>
  <si>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</si>
  <si>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</si>
  <si>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</si>
  <si>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</si>
  <si>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</si>
  <si>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</si>
  <si>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</si>
  <si>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</si>
  <si>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</si>
  <si>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</si>
  <si>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</si>
  <si>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</si>
  <si>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</si>
  <si>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</si>
  <si>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</si>
  <si>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</si>
  <si>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</si>
  <si>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</si>
  <si>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</si>
  <si>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</si>
  <si>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</si>
  <si>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</si>
  <si>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</si>
  <si>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</si>
  <si>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</si>
  <si>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</si>
  <si>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</si>
  <si>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</si>
  <si>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</si>
  <si>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</si>
  <si>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</si>
  <si>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</si>
  <si>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</si>
  <si>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</si>
  <si>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</si>
  <si>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</si>
  <si>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</si>
  <si>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</si>
  <si>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</si>
  <si>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</si>
  <si>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</si>
  <si>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</si>
  <si>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</si>
  <si>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</si>
  <si>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</si>
  <si>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</si>
  <si>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</si>
  <si>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</si>
  <si>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</si>
  <si>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</si>
  <si>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</si>
  <si>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</si>
  <si>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</si>
  <si>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</si>
  <si>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</si>
  <si>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</si>
  <si>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</si>
  <si>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</si>
  <si>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</si>
  <si>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</si>
  <si>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</si>
  <si>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</si>
  <si>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</si>
  <si>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</si>
  <si>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</si>
  <si>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</si>
  <si>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</si>
  <si>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</si>
  <si>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</si>
  <si>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</si>
  <si>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</si>
  <si>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</si>
  <si>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</si>
  <si>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</si>
  <si>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</si>
  <si>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</si>
  <si>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</si>
  <si>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</si>
  <si>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</si>
  <si>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</si>
  <si>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</si>
  <si>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</si>
  <si>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</si>
  <si>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</si>
  <si>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</si>
  <si>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</si>
  <si>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</si>
  <si>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</si>
  <si>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</si>
  <si>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</si>
  <si>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</si>
  <si>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</si>
  <si>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</si>
  <si>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</si>
  <si>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</si>
  <si>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</si>
  <si>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</si>
  <si>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</si>
  <si>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</si>
  <si>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</si>
  <si>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</si>
  <si>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</si>
  <si>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</si>
  <si>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</si>
  <si>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</si>
  <si>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</si>
  <si>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</si>
  <si>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</si>
  <si>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</si>
  <si>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</si>
  <si>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</si>
  <si>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</si>
  <si>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</si>
  <si>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</si>
  <si>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</si>
  <si>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</si>
  <si>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</si>
  <si>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</si>
  <si>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</si>
  <si>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</si>
  <si>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</si>
  <si>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</si>
  <si>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</si>
  <si>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</si>
  <si>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</si>
  <si>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</si>
  <si>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</si>
  <si>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</si>
  <si>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</si>
  <si>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</si>
  <si>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</si>
  <si>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</si>
  <si>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</si>
  <si>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</si>
  <si>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</si>
  <si>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</si>
  <si>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</si>
  <si>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</si>
  <si>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</si>
  <si>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</si>
  <si>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</si>
  <si>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</si>
  <si>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</si>
  <si>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</si>
  <si>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</si>
  <si>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</si>
  <si>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</si>
  <si>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</si>
  <si>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</si>
  <si>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</si>
  <si>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</si>
  <si>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</si>
  <si>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</si>
  <si>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</si>
  <si>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</si>
  <si>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</si>
  <si>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</si>
  <si>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</si>
  <si>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</si>
  <si>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</si>
  <si>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</si>
  <si>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</si>
  <si>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</si>
  <si>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</si>
  <si>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</si>
  <si>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</si>
  <si>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</si>
  <si>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</si>
  <si>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</si>
  <si>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</si>
  <si>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</si>
  <si>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</si>
  <si>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</si>
  <si>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</si>
  <si>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</si>
  <si>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</si>
  <si>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</si>
  <si>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</si>
  <si>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</si>
  <si>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</si>
  <si>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</si>
  <si>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</si>
  <si>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</si>
  <si>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</si>
  <si>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</si>
  <si>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</si>
  <si>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</si>
  <si>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</si>
  <si>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</si>
  <si>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</si>
  <si>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</si>
  <si>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</si>
  <si>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</si>
  <si>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</si>
  <si>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</si>
  <si>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</si>
  <si>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</si>
  <si>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</si>
  <si>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</si>
  <si>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</si>
  <si>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</si>
  <si>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</si>
  <si>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</si>
  <si>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</si>
  <si>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</si>
  <si>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</si>
  <si>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</si>
  <si>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</si>
  <si>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</si>
  <si>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</si>
  <si>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</si>
  <si>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</si>
  <si>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</si>
  <si>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</si>
  <si>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</si>
  <si>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</si>
  <si>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</si>
  <si>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</si>
  <si>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</si>
  <si>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</si>
  <si>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</si>
  <si>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</si>
  <si>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</si>
  <si>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</si>
  <si>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</si>
  <si>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</si>
  <si>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</si>
  <si>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</si>
  <si>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</si>
  <si>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</si>
  <si>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</si>
  <si>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</si>
  <si>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</si>
  <si>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</si>
  <si>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</si>
  <si>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</si>
  <si>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</si>
  <si>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</si>
  <si>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</si>
  <si>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</si>
  <si>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</si>
  <si>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</si>
  <si>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</si>
  <si>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</si>
  <si>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</si>
  <si>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</si>
  <si>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</si>
  <si>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</si>
  <si>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</si>
  <si>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</si>
  <si>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</si>
  <si>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</si>
  <si>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</si>
  <si>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</si>
  <si>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</si>
  <si>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</si>
  <si>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</si>
  <si>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</si>
  <si>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</si>
  <si>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</si>
  <si>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</si>
  <si>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</si>
  <si>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</si>
  <si>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</si>
  <si>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</si>
  <si>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</si>
  <si>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</si>
  <si>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</si>
  <si>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</si>
  <si>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</si>
  <si>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</si>
  <si>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</si>
  <si>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</si>
  <si>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</si>
  <si>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</si>
  <si>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</si>
  <si>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</si>
  <si>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</si>
  <si>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</si>
  <si>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</si>
  <si>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</si>
  <si>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</si>
  <si>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</si>
  <si>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</si>
  <si>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</si>
  <si>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</si>
  <si>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</si>
  <si>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</si>
  <si>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</si>
  <si>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</si>
  <si>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</si>
  <si>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</si>
  <si>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</si>
  <si>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</si>
  <si>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</si>
  <si>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</si>
  <si>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</si>
  <si>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</si>
  <si>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</si>
  <si>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</si>
  <si>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</si>
  <si>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</si>
  <si>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</si>
  <si>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</si>
  <si>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</si>
  <si>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</si>
  <si>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</si>
  <si>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</si>
  <si>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</si>
  <si>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</si>
  <si>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</si>
  <si>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</si>
  <si>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</si>
  <si>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</si>
  <si>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</si>
  <si>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</si>
  <si>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</si>
  <si>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</si>
  <si>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</si>
  <si>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</si>
  <si>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</si>
  <si>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</si>
  <si>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</si>
  <si>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</si>
  <si>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</si>
  <si>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</si>
  <si>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</si>
  <si>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</si>
  <si>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</si>
  <si>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</si>
  <si>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</si>
  <si>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</si>
  <si>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</si>
  <si>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</si>
  <si>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</si>
  <si>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</si>
  <si>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</si>
  <si>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</si>
  <si>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</si>
  <si>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</si>
  <si>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</si>
  <si>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</si>
  <si>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</si>
  <si>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</si>
  <si>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</si>
  <si>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</si>
  <si>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</si>
  <si>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</si>
  <si>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</si>
  <si>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</si>
  <si>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</si>
  <si>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</si>
  <si>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</si>
  <si>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</si>
  <si>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</si>
  <si>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</si>
  <si>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</si>
  <si>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</si>
  <si>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</si>
  <si>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</si>
  <si>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</si>
  <si>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</si>
  <si>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</si>
  <si>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</si>
  <si>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</si>
  <si>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</si>
  <si>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</si>
  <si>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</si>
  <si>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</si>
  <si>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</si>
  <si>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</si>
  <si>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</si>
  <si>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</si>
  <si>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</si>
  <si>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</si>
  <si>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</si>
  <si>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</si>
  <si>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</si>
  <si>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</si>
  <si>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</si>
  <si>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</si>
  <si>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</si>
  <si>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</si>
  <si>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</si>
  <si>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</si>
  <si>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</si>
  <si>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</si>
  <si>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</si>
  <si>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</si>
  <si>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</si>
  <si>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</si>
  <si>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</si>
  <si>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</si>
  <si>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</si>
  <si>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</si>
  <si>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</si>
  <si>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</si>
  <si>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</si>
  <si>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</si>
  <si>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</si>
  <si>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</si>
  <si>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</si>
  <si>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</si>
  <si>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</si>
  <si>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</si>
  <si>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</si>
  <si>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</si>
  <si>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</si>
  <si>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</si>
  <si>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</si>
  <si>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</si>
  <si>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</si>
  <si>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</si>
  <si>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</si>
  <si>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</si>
  <si>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</si>
  <si>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</si>
  <si>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</si>
  <si>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</si>
  <si>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</si>
  <si>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</si>
  <si>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</si>
  <si>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</si>
  <si>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</si>
  <si>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</si>
  <si>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</si>
  <si>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</si>
  <si>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</si>
  <si>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</si>
  <si>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</si>
  <si>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</si>
  <si>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</si>
  <si>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</si>
  <si>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</si>
  <si>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</si>
  <si>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</si>
  <si>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</si>
  <si>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</si>
  <si>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</si>
  <si>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</si>
  <si>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</si>
  <si>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</si>
  <si>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</si>
  <si>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</si>
  <si>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</si>
  <si>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</si>
  <si>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</si>
  <si>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</si>
  <si>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</si>
  <si>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</si>
  <si>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</si>
  <si>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</si>
  <si>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</si>
  <si>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</si>
  <si>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</si>
  <si>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</si>
  <si>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</si>
  <si>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</si>
  <si>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</si>
  <si>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</si>
  <si>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</si>
  <si>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</si>
  <si>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</si>
  <si>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</si>
  <si>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</si>
  <si>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</si>
  <si>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</si>
  <si>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</si>
  <si>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</si>
  <si>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</si>
  <si>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</si>
  <si>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</si>
  <si>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</si>
  <si>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</si>
  <si>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</si>
  <si>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</si>
  <si>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</si>
  <si>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</si>
  <si>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</si>
  <si>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</si>
  <si>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</si>
  <si>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</si>
  <si>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</si>
  <si>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</si>
  <si>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</si>
  <si>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</si>
  <si>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</si>
  <si>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</si>
  <si>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</si>
  <si>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</si>
  <si>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</si>
  <si>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</si>
  <si>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</si>
  <si>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</si>
  <si>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</si>
  <si>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</si>
  <si>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</si>
  <si>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</si>
  <si>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</si>
  <si>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</si>
  <si>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</si>
  <si>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</si>
  <si>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</si>
  <si>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</si>
  <si>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</si>
  <si>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</si>
  <si>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</si>
  <si>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</si>
  <si>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</si>
  <si>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</si>
  <si>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</si>
  <si>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</si>
  <si>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</si>
  <si>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</si>
  <si>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</si>
  <si>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</si>
  <si>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</si>
  <si>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</si>
  <si>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</si>
  <si>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</si>
  <si>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</si>
  <si>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</si>
  <si>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</si>
  <si>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</si>
  <si>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</si>
  <si>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</si>
  <si>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</si>
  <si>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</si>
  <si>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</si>
  <si>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</si>
  <si>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</si>
  <si>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</si>
  <si>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</si>
  <si>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</si>
  <si>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</si>
  <si>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</si>
  <si>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</si>
  <si>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</si>
  <si>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</si>
  <si>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</si>
  <si>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</si>
  <si>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</si>
  <si>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</si>
  <si>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</si>
  <si>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</si>
  <si>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</si>
  <si>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</si>
  <si>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</si>
  <si>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</si>
  <si>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</si>
  <si>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</si>
  <si>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</si>
  <si>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</si>
  <si>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</si>
  <si>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</si>
  <si>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</si>
  <si>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</si>
  <si>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</si>
  <si>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</si>
  <si>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</si>
  <si>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</si>
  <si>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</si>
  <si>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</si>
  <si>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</si>
  <si>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</si>
  <si>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</si>
  <si>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</si>
  <si>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</si>
  <si>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</si>
  <si>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</si>
  <si>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</si>
  <si>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</si>
  <si>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</si>
  <si>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</si>
  <si>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</si>
  <si>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</si>
  <si>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</si>
  <si>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</si>
  <si>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</si>
  <si>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</si>
  <si>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</si>
  <si>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</si>
  <si>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</si>
  <si>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</si>
  <si>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</si>
  <si>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</si>
  <si>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</si>
  <si>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</si>
  <si>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</si>
  <si>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</si>
  <si>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</si>
  <si>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</si>
  <si>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</si>
  <si>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</si>
  <si>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</si>
  <si>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</si>
  <si>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</si>
  <si>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</si>
  <si>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</si>
  <si>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</si>
  <si>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</si>
  <si>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</si>
  <si>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</si>
  <si>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</si>
  <si>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</si>
  <si>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</si>
  <si>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</si>
  <si>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</si>
  <si>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</si>
  <si>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</si>
  <si>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</si>
  <si>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</si>
  <si>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</si>
  <si>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</si>
  <si>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</si>
  <si>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</si>
  <si>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</si>
  <si>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</si>
  <si>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</si>
  <si>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</si>
  <si>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</si>
  <si>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</si>
  <si>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</si>
  <si>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</si>
  <si>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</si>
  <si>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</si>
  <si>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</si>
  <si>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</si>
  <si>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</si>
  <si>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</si>
  <si>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</si>
  <si>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</si>
  <si>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</si>
  <si>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</si>
  <si>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</si>
  <si>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</si>
  <si>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</si>
  <si>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</si>
  <si>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</si>
  <si>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</si>
  <si>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</si>
  <si>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</si>
  <si>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</si>
  <si>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</si>
  <si>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</si>
  <si>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</si>
  <si>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</si>
  <si>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</si>
  <si>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</si>
  <si>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</si>
  <si>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</si>
  <si>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</si>
  <si>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</si>
  <si>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</si>
  <si>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</si>
  <si>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</si>
  <si>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</si>
  <si>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</si>
  <si>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</si>
  <si>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</si>
  <si>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</si>
  <si>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</si>
  <si>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</si>
  <si>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</si>
  <si>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</si>
  <si>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</si>
  <si>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</si>
  <si>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</si>
  <si>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</si>
  <si>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</si>
  <si>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</si>
  <si>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</si>
  <si>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</si>
  <si>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</si>
  <si>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</si>
  <si>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</si>
  <si>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</si>
  <si>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</si>
  <si>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</si>
  <si>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</si>
  <si>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</si>
  <si>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</si>
  <si>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</si>
  <si>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</si>
  <si>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</si>
  <si>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</si>
  <si>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</si>
  <si>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</si>
  <si>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</si>
  <si>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</si>
  <si>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</si>
  <si>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</si>
  <si>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</si>
  <si>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</si>
  <si>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</si>
  <si>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</si>
  <si>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</si>
  <si>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</si>
  <si>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</si>
  <si>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</si>
  <si>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</si>
  <si>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</si>
  <si>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</si>
  <si>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</si>
  <si>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</si>
  <si>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</si>
  <si>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</si>
  <si>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</si>
  <si>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</si>
  <si>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</si>
  <si>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</si>
  <si>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</si>
  <si>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</si>
  <si>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</si>
  <si>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</si>
  <si>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</si>
  <si>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</si>
  <si>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</si>
  <si>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</si>
  <si>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</si>
  <si>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</si>
  <si>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</si>
  <si>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</si>
  <si>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</si>
  <si>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</si>
  <si>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</si>
  <si>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</si>
  <si>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</si>
  <si>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</si>
  <si>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</si>
  <si>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</si>
  <si>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</si>
  <si>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</si>
  <si>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</si>
  <si>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</si>
  <si>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</si>
  <si>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</si>
  <si>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</si>
  <si>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</si>
  <si>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</si>
  <si>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</si>
  <si>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</si>
  <si>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</si>
  <si>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</si>
  <si>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</si>
  <si>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</si>
  <si>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</si>
  <si>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</si>
  <si>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</si>
  <si>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</si>
  <si>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</si>
  <si>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</si>
  <si>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</si>
  <si>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</si>
  <si>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</si>
  <si>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</si>
  <si>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</si>
  <si>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</si>
  <si>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</si>
  <si>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</si>
  <si>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</si>
  <si>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</si>
  <si>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</si>
  <si>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</si>
  <si>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</si>
  <si>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</si>
  <si>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</si>
  <si>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</si>
  <si>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</si>
  <si>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</si>
  <si>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</si>
  <si>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</si>
  <si>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</si>
  <si>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</si>
  <si>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</si>
  <si>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</si>
  <si>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</si>
  <si>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</si>
  <si>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</si>
  <si>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</si>
  <si>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</si>
  <si>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</si>
  <si>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</si>
  <si>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</si>
  <si>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</si>
  <si>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</si>
  <si>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</si>
  <si>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</si>
  <si>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</si>
  <si>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</si>
  <si>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</si>
  <si>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</si>
  <si>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</si>
  <si>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</si>
  <si>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</si>
  <si>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</si>
  <si>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</si>
  <si>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</si>
  <si>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</si>
  <si>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</si>
  <si>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</si>
  <si>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</si>
  <si>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</si>
  <si>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</si>
  <si>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</si>
  <si>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</si>
  <si>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</si>
  <si>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</si>
  <si>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</si>
  <si>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</si>
  <si>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</si>
  <si>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</si>
  <si>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</si>
  <si>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</si>
  <si>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</si>
  <si>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</si>
  <si>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</si>
  <si>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</si>
  <si>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</si>
  <si>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</si>
  <si>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</si>
  <si>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</si>
  <si>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</si>
  <si>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</si>
  <si>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</si>
  <si>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</si>
  <si>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</si>
  <si>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</si>
  <si>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</si>
  <si>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</si>
  <si>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</si>
  <si>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</si>
  <si>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</si>
  <si>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</si>
  <si>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</si>
  <si>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</si>
  <si>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</si>
  <si>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</si>
  <si>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</si>
  <si>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</si>
  <si>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</si>
  <si>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</si>
  <si>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</si>
  <si>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</si>
  <si>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</si>
  <si>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</si>
  <si>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</si>
  <si>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</si>
  <si>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</si>
  <si>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</si>
  <si>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</si>
  <si>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</si>
  <si>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</si>
  <si>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</si>
  <si>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</si>
  <si>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</si>
  <si>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</si>
  <si>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</si>
  <si>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</si>
  <si>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</si>
  <si>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</si>
  <si>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</si>
  <si>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</si>
  <si>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</si>
  <si>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</si>
  <si>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</si>
  <si>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</si>
  <si>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</si>
  <si>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</si>
  <si>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</si>
  <si>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</si>
  <si>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</si>
  <si>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</si>
  <si>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</si>
  <si>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</si>
  <si>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</si>
  <si>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</si>
  <si>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</si>
  <si>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</si>
  <si>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</si>
  <si>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</si>
  <si>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</si>
  <si>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</si>
  <si>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</si>
  <si>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</si>
  <si>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</si>
  <si>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</si>
  <si>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</si>
  <si>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</si>
  <si>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</si>
  <si>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</si>
  <si>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</si>
  <si>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</si>
  <si>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</si>
  <si>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</si>
  <si>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</si>
  <si>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</si>
  <si>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</si>
  <si>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</si>
  <si>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</si>
  <si>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</si>
  <si>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</si>
  <si>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</si>
  <si>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</si>
  <si>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</si>
  <si>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</si>
  <si>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</si>
  <si>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</si>
  <si>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</si>
  <si>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</si>
  <si>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</si>
  <si>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</si>
  <si>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</si>
  <si>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</si>
  <si>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</si>
  <si>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</si>
  <si>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</si>
  <si>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</si>
  <si>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</si>
  <si>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</si>
  <si>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</si>
  <si>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</si>
  <si>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</si>
  <si>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</si>
  <si>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</si>
  <si>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</si>
  <si>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</si>
  <si>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</si>
  <si>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</si>
  <si>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</si>
  <si>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</si>
  <si>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</si>
  <si>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</si>
  <si>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</si>
  <si>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</si>
  <si>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</si>
  <si>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</si>
  <si>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</si>
  <si>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</si>
  <si>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</si>
  <si>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</si>
  <si>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</si>
  <si>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</si>
  <si>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</si>
  <si>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</si>
  <si>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</si>
  <si>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</si>
  <si>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</si>
  <si>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</si>
  <si>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</si>
  <si>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</si>
  <si>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</si>
  <si>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</si>
  <si>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</si>
  <si>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</si>
  <si>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</si>
  <si>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</si>
  <si>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</si>
  <si>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</si>
  <si>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</si>
  <si>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</si>
  <si>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</si>
  <si>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</si>
  <si>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</si>
  <si>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</si>
  <si>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</si>
  <si>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</si>
  <si>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</si>
  <si>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</si>
  <si>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</si>
  <si>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</si>
  <si>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</si>
  <si>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</si>
  <si>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</si>
  <si>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</si>
  <si>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</si>
  <si>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</si>
  <si>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</si>
  <si>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</si>
  <si>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</si>
  <si>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</si>
  <si>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</si>
  <si>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</si>
  <si>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</si>
  <si>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</si>
  <si>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</si>
  <si>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</si>
  <si>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</si>
  <si>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</si>
  <si>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</si>
  <si>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</si>
  <si>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</si>
  <si>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</si>
  <si>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</si>
  <si>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</si>
  <si>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</si>
  <si>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</si>
  <si>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</si>
  <si>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</si>
  <si>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</si>
  <si>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</si>
  <si>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</si>
  <si>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</si>
  <si>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</si>
  <si>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</si>
  <si>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</si>
  <si>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</si>
  <si>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</si>
  <si>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</si>
  <si>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</si>
  <si>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</si>
  <si>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</si>
  <si>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</si>
  <si>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</si>
  <si>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</si>
  <si>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</si>
  <si>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</si>
  <si>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</si>
  <si>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</si>
  <si>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</si>
  <si>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</si>
  <si>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</si>
  <si>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</si>
  <si>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</si>
  <si>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</si>
  <si>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</si>
  <si>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</si>
  <si>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</si>
  <si>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</si>
  <si>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</si>
  <si>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</si>
  <si>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</si>
  <si>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</si>
  <si>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</si>
  <si>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</si>
  <si>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</si>
  <si>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</si>
  <si>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</si>
  <si>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</si>
  <si>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</si>
  <si>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</si>
  <si>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</si>
  <si>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</si>
  <si>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</si>
  <si>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</si>
  <si>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</si>
  <si>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</si>
  <si>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</si>
  <si>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</si>
  <si>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</si>
  <si>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</si>
  <si>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</si>
  <si>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</si>
  <si>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</si>
  <si>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</si>
  <si>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</si>
  <si>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</si>
  <si>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</si>
  <si>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</si>
  <si>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</si>
  <si>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</si>
  <si>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</si>
  <si>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</si>
  <si>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</si>
  <si>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</si>
  <si>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</si>
  <si>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</si>
  <si>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</si>
  <si>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</si>
  <si>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</si>
  <si>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</si>
  <si>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</si>
  <si>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</si>
  <si>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</si>
  <si>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</si>
  <si>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</si>
  <si>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</si>
  <si>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</si>
  <si>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</si>
  <si>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</si>
  <si>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</si>
  <si>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</si>
  <si>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</si>
  <si>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</si>
  <si>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</si>
  <si>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</si>
  <si>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</si>
  <si>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</si>
  <si>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</si>
  <si>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</si>
  <si>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</si>
  <si>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</si>
  <si>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</si>
  <si>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</si>
  <si>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</si>
  <si>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</si>
  <si>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</si>
  <si>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</si>
  <si>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</si>
  <si>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</si>
  <si>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</si>
  <si>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</si>
  <si>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</si>
  <si>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</si>
  <si>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</si>
  <si>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</si>
  <si>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</si>
  <si>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</si>
  <si>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</si>
  <si>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</si>
  <si>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</si>
  <si>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</si>
  <si>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</si>
  <si>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</si>
  <si>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</si>
  <si>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</si>
  <si>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</si>
  <si>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</si>
  <si>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</si>
  <si>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</si>
  <si>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</si>
  <si>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</si>
  <si>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</si>
  <si>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</si>
  <si>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</si>
  <si>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</si>
  <si>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</si>
  <si>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</si>
  <si>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</si>
  <si>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</si>
  <si>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</si>
  <si>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</si>
  <si>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</si>
  <si>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</si>
  <si>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</si>
  <si>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</si>
  <si>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</si>
  <si>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</si>
  <si>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</si>
  <si>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</si>
  <si>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</si>
  <si>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</si>
  <si>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</si>
  <si>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</si>
  <si>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</si>
  <si>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</si>
  <si>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</si>
  <si>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</si>
  <si>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</si>
  <si>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</si>
  <si>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</si>
  <si>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</si>
  <si>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</si>
  <si>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</si>
  <si>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</si>
  <si>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</si>
  <si>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</si>
  <si>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</si>
  <si>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</si>
  <si>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</si>
  <si>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</si>
  <si>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</si>
  <si>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</si>
  <si>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</si>
  <si>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</si>
  <si>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</si>
  <si>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</si>
  <si>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</si>
  <si>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</si>
  <si>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</si>
  <si>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</si>
  <si>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</si>
  <si>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</si>
  <si>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</si>
  <si>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</si>
  <si>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</si>
  <si>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</si>
  <si>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</si>
  <si>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</si>
  <si>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</si>
  <si>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</si>
  <si>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</si>
  <si>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</si>
  <si>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</si>
  <si>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</si>
  <si>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</si>
  <si>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</si>
  <si>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</si>
  <si>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</si>
  <si>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</si>
  <si>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</si>
  <si>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</si>
  <si>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</si>
  <si>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</si>
  <si>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</si>
  <si>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</si>
  <si>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</si>
  <si>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</si>
  <si>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</si>
  <si>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</si>
  <si>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</si>
  <si>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</si>
  <si>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</si>
  <si>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</si>
  <si>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</si>
  <si>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</si>
  <si>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</si>
  <si>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</si>
  <si>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</si>
  <si>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</si>
  <si>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</si>
  <si>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</si>
  <si>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</si>
  <si>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</si>
  <si>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</si>
  <si>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</si>
  <si>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</si>
  <si>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</si>
  <si>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</si>
  <si>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</si>
  <si>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</si>
  <si>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</si>
  <si>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</si>
  <si>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</si>
  <si>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</si>
  <si>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</si>
  <si>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</si>
  <si>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</si>
  <si>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</si>
  <si>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</si>
  <si>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</si>
  <si>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</si>
  <si>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</si>
  <si>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</si>
  <si>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</si>
  <si>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</si>
  <si>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</si>
  <si>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</si>
  <si>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</si>
  <si>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</si>
  <si>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</si>
  <si>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</si>
  <si>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</si>
  <si>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</si>
  <si>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</si>
  <si>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</si>
  <si>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</si>
  <si>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</si>
  <si>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</si>
  <si>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</si>
  <si>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</si>
  <si>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</si>
  <si>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</si>
  <si>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</si>
  <si>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</si>
  <si>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</si>
  <si>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</si>
  <si>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</si>
  <si>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</si>
  <si>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</si>
  <si>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</si>
  <si>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</si>
  <si>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</si>
  <si>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</si>
  <si>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</si>
  <si>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</si>
  <si>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</si>
  <si>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</si>
  <si>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</si>
  <si>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</si>
  <si>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</si>
  <si>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</si>
  <si>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</si>
  <si>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</si>
  <si>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</si>
  <si>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</si>
  <si>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</si>
  <si>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</si>
  <si>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</si>
  <si>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</si>
  <si>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</si>
  <si>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</si>
  <si>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</si>
  <si>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</si>
  <si>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</si>
  <si>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</si>
  <si>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</si>
  <si>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</si>
  <si>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</si>
  <si>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</si>
  <si>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</si>
  <si>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</si>
  <si>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</si>
  <si>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</si>
  <si>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</si>
  <si>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</si>
  <si>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</si>
  <si>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</si>
  <si>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</si>
  <si>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</si>
  <si>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</si>
  <si>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</si>
  <si>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</si>
  <si>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</si>
  <si>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</si>
  <si>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</si>
  <si>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</si>
  <si>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</si>
  <si>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</si>
  <si>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</si>
  <si>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</si>
  <si>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</si>
  <si>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</si>
  <si>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</si>
  <si>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</si>
  <si>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</si>
  <si>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</si>
  <si>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</si>
  <si>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</si>
  <si>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</si>
  <si>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</si>
  <si>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</si>
  <si>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</si>
  <si>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</si>
  <si>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</si>
  <si>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</si>
  <si>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</si>
  <si>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</si>
  <si>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</si>
  <si>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</si>
  <si>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</si>
  <si>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</si>
  <si>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</si>
  <si>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</si>
  <si>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</si>
  <si>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</si>
  <si>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</si>
  <si>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</si>
  <si>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</si>
  <si>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</si>
  <si>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</si>
  <si>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</si>
  <si>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</si>
  <si>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</si>
  <si>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</si>
  <si>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</si>
  <si>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</si>
  <si>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</si>
  <si>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</si>
  <si>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</si>
  <si>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</si>
  <si>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</si>
  <si>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</si>
  <si>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</si>
  <si>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</si>
  <si>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</si>
  <si>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</si>
  <si>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</si>
  <si>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</si>
  <si>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</si>
  <si>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</si>
  <si>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</si>
  <si>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</si>
  <si>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</si>
  <si>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</si>
  <si>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</si>
  <si>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</si>
  <si>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</si>
  <si>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</si>
  <si>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</si>
  <si>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</si>
  <si>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</si>
  <si>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</si>
  <si>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</si>
  <si>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</si>
  <si>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</si>
  <si>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</si>
  <si>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</si>
  <si>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</si>
  <si>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</si>
  <si>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</si>
  <si>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</si>
  <si>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</si>
  <si>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</si>
  <si>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</si>
  <si>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</si>
  <si>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</si>
  <si>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</si>
  <si>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</si>
  <si>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</si>
  <si>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</si>
  <si>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</si>
  <si>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</si>
  <si>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</si>
  <si>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</si>
  <si>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</si>
  <si>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</si>
  <si>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</si>
  <si>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</si>
  <si>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</si>
  <si>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</si>
  <si>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</si>
  <si>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</si>
  <si>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</si>
  <si>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</si>
  <si>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</si>
  <si>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</si>
  <si>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</si>
  <si>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</si>
  <si>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</si>
  <si>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</si>
  <si>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</si>
  <si>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</si>
  <si>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</si>
  <si>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</si>
  <si>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</si>
  <si>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</si>
  <si>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</si>
  <si>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</si>
  <si>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</si>
  <si>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</si>
  <si>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</si>
  <si>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</si>
  <si>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</si>
  <si>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</si>
  <si>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</si>
  <si>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</si>
  <si>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</si>
  <si>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</si>
  <si>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</si>
  <si>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</si>
  <si>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</si>
  <si>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</si>
  <si>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</si>
  <si>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</si>
  <si>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</si>
  <si>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</si>
  <si>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</si>
  <si>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</si>
  <si>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</si>
  <si>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</si>
  <si>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</si>
  <si>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</si>
  <si>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</si>
  <si>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</si>
  <si>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</si>
  <si>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</si>
  <si>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</si>
  <si>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</si>
  <si>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</si>
  <si>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</si>
  <si>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</si>
  <si>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</si>
  <si>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</si>
  <si>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</si>
  <si>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</si>
  <si>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</si>
  <si>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</si>
  <si>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</si>
  <si>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</si>
  <si>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</si>
  <si>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</si>
  <si>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</si>
  <si>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</si>
  <si>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</si>
  <si>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</si>
  <si>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</si>
  <si>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</si>
  <si>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</si>
  <si>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</si>
  <si>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</si>
  <si>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</si>
  <si>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</si>
  <si>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</si>
  <si>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</si>
  <si>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</si>
  <si>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</si>
  <si>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</si>
  <si>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</si>
  <si>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</si>
  <si>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</si>
  <si>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</si>
  <si>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</si>
  <si>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</si>
  <si>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</si>
  <si>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</si>
  <si>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</si>
  <si>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</si>
  <si>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</si>
  <si>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</si>
  <si>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</si>
  <si>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</si>
  <si>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</si>
  <si>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</si>
  <si>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</si>
  <si>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</si>
  <si>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</si>
  <si>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</si>
  <si>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</si>
  <si>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</si>
  <si>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</si>
  <si>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</si>
  <si>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</si>
  <si>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</si>
  <si>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</si>
  <si>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</si>
  <si>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</si>
  <si>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</si>
  <si>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</si>
  <si>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</si>
  <si>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</si>
  <si>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</si>
  <si>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</si>
  <si>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</si>
  <si>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</si>
  <si>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</si>
  <si>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</si>
  <si>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</si>
  <si>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</si>
  <si>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</si>
  <si>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</si>
  <si>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</si>
  <si>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</si>
  <si>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</si>
  <si>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</si>
  <si>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</si>
  <si>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</si>
  <si>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</si>
  <si>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</si>
  <si>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</si>
  <si>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</si>
  <si>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</si>
  <si>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</si>
  <si>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</si>
  <si>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</si>
  <si>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</si>
  <si>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</si>
  <si>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</si>
  <si>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</si>
  <si>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</si>
  <si>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</si>
  <si>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</si>
  <si>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</si>
  <si>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</si>
  <si>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</si>
  <si>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</si>
  <si>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</si>
  <si>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</si>
  <si>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</si>
  <si>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</si>
  <si>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</si>
  <si>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</si>
  <si>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</si>
  <si>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</si>
  <si>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</si>
  <si>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</si>
  <si>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</si>
  <si>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</si>
  <si>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</si>
  <si>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</si>
  <si>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</si>
  <si>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</si>
  <si>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</si>
  <si>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</si>
  <si>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</si>
  <si>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</si>
  <si>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</si>
  <si>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</si>
  <si>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</si>
  <si>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</si>
  <si>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</si>
  <si>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</si>
  <si>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</si>
  <si>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</si>
  <si>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</si>
  <si>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</si>
  <si>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</si>
  <si>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</si>
  <si>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</si>
  <si>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</si>
  <si>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</si>
  <si>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</si>
  <si>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</si>
  <si>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</si>
  <si>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</si>
  <si>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</si>
  <si>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</si>
  <si>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</si>
  <si>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</si>
  <si>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</si>
  <si>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</si>
  <si>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</si>
  <si>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</si>
  <si>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</si>
  <si>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</si>
  <si>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</si>
  <si>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</si>
  <si>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</si>
  <si>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</si>
  <si>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</si>
  <si>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</si>
  <si>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</si>
  <si>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</si>
  <si>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</si>
  <si>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</si>
  <si>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</si>
  <si>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</si>
  <si>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</si>
  <si>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</si>
  <si>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</si>
  <si>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</si>
  <si>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</si>
  <si>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</si>
  <si>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</si>
  <si>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</si>
  <si>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</si>
  <si>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</si>
  <si>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</si>
  <si>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</si>
  <si>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</si>
  <si>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</si>
  <si>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</si>
  <si>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</si>
  <si>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</si>
  <si>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</si>
  <si>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</si>
  <si>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</si>
  <si>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</si>
  <si>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</si>
  <si>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</si>
  <si>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</si>
  <si>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</si>
  <si>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</si>
  <si>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</si>
  <si>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</si>
  <si>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</si>
  <si>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</si>
  <si>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</si>
  <si>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</si>
  <si>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</si>
  <si>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</si>
  <si>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</si>
  <si>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</si>
  <si>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</si>
  <si>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</si>
  <si>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</si>
  <si>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</si>
  <si>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</si>
  <si>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</si>
  <si>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</si>
  <si>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</si>
  <si>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</si>
  <si>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</si>
  <si>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</si>
  <si>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</si>
  <si>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</si>
  <si>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</si>
  <si>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</si>
  <si>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</si>
  <si>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</si>
  <si>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</si>
  <si>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</si>
  <si>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</si>
  <si>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</si>
  <si>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</si>
  <si>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</si>
  <si>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</si>
  <si>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</si>
  <si>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</si>
  <si>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</si>
  <si>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</si>
  <si>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</si>
  <si>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</si>
  <si>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</si>
  <si>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</si>
  <si>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</si>
  <si>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</si>
  <si>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</si>
  <si>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</si>
  <si>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</si>
  <si>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</si>
  <si>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</si>
  <si>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</si>
  <si>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</si>
  <si>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</si>
  <si>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</si>
  <si>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</si>
  <si>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</si>
  <si>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</si>
  <si>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</si>
  <si>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</si>
  <si>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</si>
  <si>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</si>
  <si>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</si>
  <si>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</si>
  <si>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</si>
  <si>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</si>
  <si>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</si>
  <si>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</si>
  <si>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</si>
  <si>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</si>
  <si>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</si>
  <si>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</si>
  <si>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</si>
  <si>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</si>
  <si>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</si>
  <si>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</si>
  <si>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</si>
  <si>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</si>
  <si>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</si>
  <si>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</si>
  <si>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</si>
  <si>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</si>
  <si>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</si>
  <si>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</si>
  <si>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</si>
  <si>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</si>
  <si>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</si>
  <si>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</si>
  <si>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</si>
  <si>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</si>
  <si>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</si>
  <si>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</si>
  <si>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</si>
  <si>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</si>
  <si>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</si>
  <si>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</si>
  <si>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</si>
  <si>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</si>
  <si>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</si>
  <si>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</si>
  <si>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</si>
  <si>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</si>
  <si>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</si>
  <si>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</si>
  <si>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</si>
  <si>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</si>
  <si>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</si>
  <si>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</si>
  <si>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</si>
  <si>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</si>
  <si>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</si>
  <si>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</si>
  <si>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</si>
  <si>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</si>
  <si>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</si>
  <si>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</si>
  <si>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</si>
  <si>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</si>
  <si>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</si>
  <si>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</si>
  <si>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</si>
  <si>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</si>
  <si>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</si>
  <si>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</si>
  <si>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</si>
  <si>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</si>
  <si>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</si>
  <si>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</si>
  <si>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</si>
  <si>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</si>
  <si>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</si>
  <si>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</si>
  <si>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</si>
  <si>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</si>
  <si>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</si>
  <si>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</si>
  <si>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</si>
  <si>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</si>
  <si>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</si>
  <si>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</si>
  <si>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</si>
  <si>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</si>
  <si>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</si>
  <si>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</si>
  <si>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</si>
  <si>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</si>
  <si>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</si>
  <si>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</si>
  <si>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</si>
  <si>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</si>
  <si>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</si>
  <si>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</si>
  <si>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</si>
  <si>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</si>
  <si>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</si>
  <si>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</si>
  <si>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</si>
  <si>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</si>
  <si>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</si>
  <si>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</si>
  <si>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</si>
  <si>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</si>
  <si>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</si>
  <si>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</si>
  <si>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</si>
  <si>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</si>
  <si>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</si>
  <si>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</si>
  <si>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</si>
  <si>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</si>
  <si>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</si>
  <si>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</si>
  <si>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</si>
  <si>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</si>
  <si>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</si>
  <si>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</si>
  <si>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</si>
  <si>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</si>
  <si>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</si>
  <si>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</si>
  <si>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</si>
  <si>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</si>
  <si>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</si>
  <si>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</si>
  <si>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</si>
  <si>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</si>
  <si>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</si>
  <si>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</si>
  <si>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</si>
  <si>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</si>
  <si>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</si>
  <si>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</si>
  <si>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</si>
  <si>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</si>
  <si>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</si>
  <si>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</si>
  <si>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</si>
  <si>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</si>
  <si>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</si>
  <si>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</si>
  <si>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</si>
  <si>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</si>
  <si>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</si>
  <si>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</si>
  <si>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</si>
  <si>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</si>
  <si>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</si>
  <si>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</si>
  <si>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</si>
  <si>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</si>
  <si>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</si>
  <si>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</si>
  <si>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</si>
  <si>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</si>
  <si>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</si>
  <si>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</si>
  <si>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</si>
  <si>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</si>
  <si>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</si>
  <si>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</si>
  <si>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</si>
  <si>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</si>
  <si>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</si>
  <si>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</si>
  <si>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</si>
  <si>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</si>
  <si>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</si>
  <si>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</si>
  <si>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</si>
  <si>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</si>
  <si>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</si>
  <si>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</si>
  <si>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</si>
  <si>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</si>
  <si>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</si>
  <si>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</si>
  <si>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</si>
  <si>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</si>
  <si>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</si>
  <si>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</si>
  <si>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</si>
  <si>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</si>
  <si>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</si>
  <si>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</si>
  <si>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</si>
  <si>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</si>
  <si>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</si>
  <si>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</si>
  <si>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</si>
  <si>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</si>
  <si>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</si>
  <si>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</si>
  <si>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</si>
  <si>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</si>
  <si>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</si>
  <si>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</si>
  <si>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</si>
  <si>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</si>
  <si>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</si>
  <si>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</si>
  <si>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</si>
  <si>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</si>
  <si>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</si>
  <si>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</si>
  <si>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</si>
  <si>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</si>
  <si>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</si>
  <si>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</si>
  <si>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</si>
  <si>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</si>
  <si>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</si>
  <si>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</si>
  <si>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</si>
  <si>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</si>
  <si>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</si>
  <si>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</si>
  <si>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</si>
  <si>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</si>
  <si>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</si>
  <si>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</si>
  <si>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</si>
  <si>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</si>
  <si>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</si>
  <si>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</si>
  <si>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</si>
  <si>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</si>
  <si>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</si>
  <si>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</si>
  <si>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</si>
  <si>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</si>
  <si>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</si>
  <si>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</si>
  <si>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</si>
  <si>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</si>
  <si>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</si>
  <si>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</si>
  <si>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</si>
  <si>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</si>
  <si>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</si>
  <si>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</si>
  <si>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</si>
  <si>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</si>
  <si>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</si>
  <si>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</si>
  <si>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</si>
  <si>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</si>
  <si>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</si>
  <si>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</si>
  <si>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</si>
  <si>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</si>
  <si>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</si>
  <si>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</si>
  <si>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</si>
  <si>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</si>
  <si>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</si>
  <si>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</si>
  <si>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</si>
  <si>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</si>
  <si>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</si>
  <si>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</si>
  <si>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</si>
  <si>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</si>
  <si>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</si>
  <si>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</si>
  <si>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</si>
  <si>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</si>
  <si>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</si>
  <si>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</si>
  <si>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</si>
  <si>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</si>
  <si>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</si>
  <si>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</si>
  <si>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</si>
  <si>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</si>
  <si>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</si>
  <si>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</si>
  <si>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</si>
  <si>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</si>
  <si>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</si>
  <si>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</si>
  <si>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</si>
  <si>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</si>
  <si>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</si>
  <si>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</si>
  <si>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</si>
  <si>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</si>
  <si>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</si>
  <si>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</si>
  <si>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</si>
  <si>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</si>
  <si>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</si>
  <si>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</si>
  <si>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</si>
  <si>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</si>
  <si>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</si>
  <si>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</si>
  <si>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</si>
  <si>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</si>
  <si>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</si>
  <si>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</si>
  <si>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</si>
  <si>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</si>
  <si>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</si>
  <si>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</si>
  <si>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</si>
  <si>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</si>
  <si>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</si>
  <si>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</si>
  <si>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</si>
  <si>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</si>
  <si>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</si>
  <si>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</si>
  <si>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</si>
  <si>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</si>
  <si>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</si>
  <si>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</si>
  <si>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</si>
  <si>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</si>
  <si>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</si>
  <si>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</si>
  <si>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</si>
  <si>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</si>
  <si>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</si>
  <si>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</si>
  <si>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</si>
  <si>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</si>
  <si>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</si>
  <si>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</si>
  <si>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</si>
  <si>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</si>
  <si>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</si>
  <si>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</si>
  <si>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</si>
  <si>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</si>
  <si>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</si>
  <si>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</si>
  <si>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</si>
  <si>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</si>
  <si>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</si>
  <si>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</si>
  <si>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</si>
  <si>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</si>
  <si>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</si>
  <si>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</si>
  <si>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</si>
  <si>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</si>
  <si>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</si>
  <si>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</si>
  <si>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</si>
  <si>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</si>
  <si>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</si>
  <si>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</si>
  <si>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</si>
  <si>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</si>
  <si>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</si>
  <si>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</si>
  <si>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</si>
  <si>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</si>
  <si>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</si>
  <si>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</si>
  <si>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</si>
  <si>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</si>
  <si>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</si>
  <si>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</si>
  <si>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</si>
  <si>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</si>
  <si>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</si>
  <si>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</si>
  <si>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</si>
  <si>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</si>
  <si>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</si>
  <si>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</si>
  <si>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</si>
  <si>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</si>
  <si>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</si>
  <si>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</si>
  <si>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</si>
  <si>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</si>
  <si>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</si>
  <si>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</si>
  <si>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</si>
  <si>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</si>
  <si>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</si>
  <si>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</si>
  <si>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</si>
  <si>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</si>
  <si>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</si>
  <si>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</si>
  <si>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</si>
  <si>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</si>
  <si>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</si>
  <si>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</si>
  <si>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</si>
  <si>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</si>
  <si>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</si>
  <si>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</si>
  <si>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</si>
  <si>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</si>
  <si>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</si>
  <si>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</si>
  <si>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</si>
  <si>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</si>
  <si>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</si>
  <si>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</si>
  <si>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</si>
  <si>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</si>
  <si>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</si>
  <si>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</si>
  <si>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</si>
  <si>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</si>
  <si>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</si>
  <si>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</si>
  <si>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</si>
  <si>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</si>
  <si>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</si>
  <si>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</si>
  <si>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</si>
  <si>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</si>
  <si>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</si>
  <si>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</si>
  <si>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</si>
  <si>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</si>
  <si>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</si>
  <si>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</si>
  <si>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</si>
  <si>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</si>
  <si>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</si>
  <si>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</si>
  <si>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</si>
  <si>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</si>
  <si>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</si>
  <si>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</si>
  <si>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</si>
  <si>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</si>
  <si>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</si>
  <si>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</si>
  <si>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</si>
  <si>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</si>
  <si>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</si>
  <si>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</si>
  <si>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</si>
  <si>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</si>
  <si>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</si>
  <si>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</si>
  <si>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</si>
  <si>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</si>
  <si>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</si>
  <si>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</si>
  <si>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</si>
  <si>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</si>
  <si>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</si>
  <si>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</si>
  <si>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</si>
  <si>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</si>
  <si>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</si>
  <si>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</si>
  <si>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</si>
  <si>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</si>
  <si>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</si>
  <si>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</si>
  <si>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</si>
  <si>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</si>
  <si>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</si>
  <si>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</si>
  <si>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</si>
  <si>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</si>
  <si>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</si>
  <si>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</si>
  <si>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</si>
  <si>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</si>
  <si>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</si>
  <si>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</si>
  <si>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</si>
  <si>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</si>
  <si>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</si>
  <si>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</si>
  <si>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</si>
  <si>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</si>
  <si>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</si>
  <si>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</si>
  <si>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</si>
  <si>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</si>
  <si>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</si>
  <si>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</si>
  <si>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</si>
  <si>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</si>
  <si>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</si>
  <si>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</si>
  <si>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</si>
  <si>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</si>
  <si>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</si>
  <si>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</si>
  <si>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</si>
  <si>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</si>
  <si>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</si>
  <si>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</si>
  <si>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</si>
  <si>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</si>
  <si>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</si>
  <si>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</si>
  <si>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</si>
  <si>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</si>
  <si>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</si>
  <si>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</si>
  <si>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</si>
  <si>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</si>
  <si>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</si>
  <si>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</si>
  <si>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</si>
  <si>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</si>
  <si>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</si>
  <si>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</si>
  <si>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</si>
  <si>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</si>
  <si>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</si>
  <si>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</si>
  <si>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</si>
  <si>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</si>
  <si>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</si>
  <si>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</si>
  <si>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</si>
  <si>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</si>
  <si>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</si>
  <si>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</si>
  <si>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</si>
  <si>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</si>
  <si>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</si>
  <si>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</si>
  <si>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</si>
  <si>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</si>
  <si>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</si>
  <si>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</si>
  <si>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</si>
  <si>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</si>
  <si>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</si>
  <si>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</si>
  <si>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</si>
  <si>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</si>
  <si>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</si>
  <si>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</si>
  <si>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</si>
  <si>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</si>
  <si>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</si>
  <si>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</si>
  <si>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</si>
  <si>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</si>
  <si>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</si>
  <si>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</si>
  <si>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</si>
  <si>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</si>
  <si>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</si>
  <si>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</si>
  <si>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</si>
  <si>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</si>
  <si>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</si>
  <si>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</si>
  <si>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</si>
  <si>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</si>
  <si>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</si>
  <si>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</si>
  <si>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</si>
  <si>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</si>
  <si>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</si>
  <si>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</si>
  <si>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</si>
  <si>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</si>
  <si>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</si>
  <si>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</si>
  <si>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</si>
  <si>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</si>
  <si>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</si>
  <si>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</si>
  <si>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</si>
  <si>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</si>
  <si>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</si>
  <si>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</si>
  <si>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</si>
  <si>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</si>
  <si>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</si>
  <si>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</si>
  <si>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</si>
  <si>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</si>
  <si>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</si>
  <si>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</si>
  <si>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</si>
  <si>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</si>
  <si>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</si>
  <si>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</si>
  <si>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</si>
  <si>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</si>
  <si>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</si>
  <si>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</si>
  <si>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</si>
  <si>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</si>
  <si>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</si>
  <si>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</si>
  <si>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</si>
  <si>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</si>
  <si>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</si>
  <si>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</si>
  <si>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</si>
  <si>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</si>
  <si>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</si>
  <si>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</si>
  <si>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</si>
  <si>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</si>
  <si>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</si>
  <si>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</si>
  <si>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</si>
  <si>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</si>
  <si>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</si>
  <si>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</si>
  <si>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</si>
  <si>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</si>
  <si>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</si>
  <si>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</si>
  <si>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</si>
  <si>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</si>
  <si>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</si>
  <si>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</si>
  <si>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</si>
  <si>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</si>
  <si>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</si>
  <si>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</si>
  <si>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</si>
  <si>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</si>
  <si>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</si>
  <si>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</si>
  <si>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</si>
  <si>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</si>
  <si>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</si>
  <si>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</si>
  <si>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</si>
  <si>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</si>
  <si>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</si>
  <si>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</si>
  <si>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</si>
  <si>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</si>
  <si>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</si>
  <si>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</si>
  <si>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</si>
  <si>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</si>
  <si>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</si>
  <si>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</si>
  <si>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</si>
  <si>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</si>
  <si>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</si>
  <si>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</si>
  <si>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</si>
  <si>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</si>
  <si>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</si>
  <si>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</si>
  <si>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</si>
  <si>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</si>
  <si>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</si>
  <si>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</si>
  <si>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</si>
  <si>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</si>
  <si>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</si>
  <si>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</si>
  <si>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</si>
  <si>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</si>
  <si>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</si>
  <si>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</si>
  <si>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</si>
  <si>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</si>
  <si>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</si>
  <si>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</si>
  <si>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</si>
  <si>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</si>
  <si>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</si>
  <si>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</si>
  <si>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</si>
  <si>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</si>
  <si>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</si>
  <si>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</si>
  <si>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</si>
  <si>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</si>
  <si>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</si>
  <si>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</si>
  <si>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</si>
  <si>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</si>
  <si>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</si>
  <si>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</si>
  <si>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</si>
  <si>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</si>
  <si>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</si>
  <si>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</si>
  <si>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</si>
  <si>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</si>
  <si>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</si>
  <si>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</si>
  <si>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</si>
  <si>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</si>
  <si>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</si>
  <si>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</si>
  <si>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</si>
  <si>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</si>
  <si>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</si>
  <si>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</si>
  <si>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</si>
  <si>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</si>
  <si>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</si>
  <si>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</si>
  <si>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</si>
  <si>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</si>
  <si>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</si>
  <si>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</si>
  <si>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</si>
  <si>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</si>
  <si>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</si>
  <si>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</si>
  <si>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</si>
  <si>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</si>
  <si>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</si>
  <si>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</si>
  <si>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</si>
  <si>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</si>
  <si>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</si>
  <si>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</si>
  <si>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</si>
  <si>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</si>
  <si>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</si>
  <si>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</si>
  <si>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</si>
  <si>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</si>
  <si>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</si>
  <si>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</si>
  <si>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</si>
  <si>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</si>
  <si>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</si>
  <si>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</si>
  <si>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</si>
  <si>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</si>
  <si>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</si>
  <si>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</si>
  <si>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</si>
  <si>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</si>
  <si>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</si>
  <si>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</si>
  <si>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</si>
  <si>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</si>
  <si>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</si>
  <si>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</si>
  <si>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</si>
  <si>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</si>
  <si>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</si>
  <si>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</si>
  <si>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</si>
  <si>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</si>
  <si>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</si>
  <si>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</si>
  <si>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</si>
  <si>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</si>
  <si>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</si>
  <si>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</si>
  <si>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</si>
  <si>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</si>
  <si>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</si>
  <si>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</si>
  <si>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</si>
  <si>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</si>
  <si>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</si>
  <si>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</si>
  <si>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</si>
  <si>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</si>
  <si>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</si>
  <si>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</si>
  <si>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</si>
  <si>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</si>
  <si>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</si>
  <si>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</si>
  <si>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</si>
  <si>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</si>
  <si>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</si>
  <si>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</si>
  <si>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</si>
  <si>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</si>
  <si>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</si>
  <si>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</si>
  <si>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</si>
  <si>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</si>
  <si>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</si>
  <si>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</si>
  <si>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</si>
  <si>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</si>
  <si>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</si>
  <si>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</si>
  <si>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</si>
  <si>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</si>
  <si>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</si>
  <si>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</si>
  <si>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</si>
  <si>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</si>
  <si>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</si>
  <si>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</si>
  <si>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</si>
  <si>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</si>
  <si>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</si>
  <si>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</si>
  <si>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</si>
  <si>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</si>
  <si>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</si>
  <si>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</si>
  <si>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</si>
  <si>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</si>
  <si>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</si>
  <si>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</si>
  <si>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</si>
  <si>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</si>
  <si>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</si>
  <si>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</si>
  <si>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</si>
  <si>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</si>
  <si>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</si>
  <si>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</si>
  <si>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</si>
  <si>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</si>
  <si>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</si>
  <si>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</si>
  <si>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</si>
  <si>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</si>
  <si>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</si>
  <si>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</si>
  <si>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</si>
  <si>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</si>
  <si>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</si>
  <si>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</si>
  <si>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</si>
  <si>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</si>
  <si>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</si>
  <si>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</si>
  <si>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</si>
  <si>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</si>
  <si>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</si>
  <si>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</si>
  <si>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</si>
  <si>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</si>
  <si>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</si>
  <si>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</si>
  <si>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</si>
  <si>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</si>
  <si>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</si>
  <si>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</si>
  <si>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</si>
  <si>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</si>
  <si>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</si>
  <si>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</si>
  <si>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</si>
  <si>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</si>
  <si>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</si>
  <si>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</si>
  <si>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</si>
  <si>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</si>
  <si>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</si>
  <si>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</si>
  <si>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</si>
  <si>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</si>
  <si>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</si>
  <si>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</si>
  <si>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</si>
  <si>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</si>
  <si>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</si>
  <si>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</si>
  <si>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</si>
  <si>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</si>
  <si>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</si>
  <si>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</si>
  <si>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</si>
  <si>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</si>
  <si>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</si>
  <si>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</si>
  <si>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</si>
  <si>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</si>
  <si>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</si>
  <si>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</si>
  <si>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</si>
  <si>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</si>
  <si>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</si>
  <si>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</si>
  <si>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</si>
  <si>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</si>
  <si>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</si>
  <si>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</si>
  <si>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</si>
  <si>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</si>
  <si>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</si>
  <si>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</si>
  <si>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</si>
  <si>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</si>
  <si>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</si>
  <si>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</si>
  <si>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</si>
  <si>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</si>
  <si>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</si>
  <si>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</si>
  <si>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</si>
  <si>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</si>
  <si>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</si>
  <si>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</si>
  <si>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</si>
  <si>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</si>
  <si>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</si>
  <si>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</si>
  <si>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</si>
  <si>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</si>
  <si>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</si>
  <si>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</si>
  <si>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</si>
  <si>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</si>
  <si>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</si>
  <si>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</si>
  <si>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</si>
  <si>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</si>
  <si>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</si>
  <si>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</si>
  <si>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</si>
  <si>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</si>
  <si>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</si>
  <si>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</si>
  <si>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</si>
  <si>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</si>
  <si>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</si>
  <si>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</si>
  <si>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</si>
  <si>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</si>
  <si>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</si>
  <si>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</si>
  <si>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</si>
  <si>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</si>
  <si>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</si>
  <si>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</si>
  <si>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</si>
  <si>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</si>
  <si>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</si>
  <si>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</si>
  <si>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</si>
  <si>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</si>
  <si>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</si>
  <si>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</si>
  <si>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</si>
  <si>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</si>
  <si>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</si>
  <si>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</si>
  <si>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</si>
  <si>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</si>
  <si>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</si>
  <si>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</si>
  <si>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</si>
  <si>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</si>
  <si>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</si>
  <si>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</si>
  <si>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</si>
  <si>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</si>
  <si>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</si>
  <si>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</si>
  <si>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</si>
  <si>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</si>
  <si>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</si>
  <si>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</si>
  <si>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</si>
  <si>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</si>
  <si>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</si>
  <si>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</si>
  <si>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</si>
  <si>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</si>
  <si>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</si>
  <si>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</si>
  <si>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</si>
  <si>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</si>
  <si>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</si>
  <si>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</si>
  <si>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</si>
  <si>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</si>
  <si>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</si>
  <si>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</si>
  <si>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</si>
  <si>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</si>
  <si>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</si>
  <si>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</si>
  <si>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</si>
  <si>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</si>
  <si>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</si>
  <si>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</si>
  <si>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</si>
  <si>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</si>
  <si>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</si>
  <si>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</si>
  <si>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</si>
  <si>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</si>
  <si>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</si>
  <si>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</si>
  <si>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</si>
  <si>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</si>
  <si>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</si>
  <si>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</si>
  <si>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</si>
  <si>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</si>
  <si>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</si>
  <si>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</si>
  <si>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</si>
  <si>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</si>
  <si>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</si>
  <si>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</si>
  <si>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</si>
  <si>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</si>
  <si>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</si>
  <si>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</si>
  <si>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</si>
  <si>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</si>
  <si>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</si>
  <si>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</si>
  <si>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</si>
  <si>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</si>
  <si>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</si>
  <si>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</si>
  <si>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</si>
  <si>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</si>
  <si>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</si>
  <si>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</si>
  <si>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</si>
  <si>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</si>
  <si>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</si>
  <si>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</si>
  <si>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</si>
  <si>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</si>
  <si>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</si>
  <si>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</si>
  <si>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</si>
  <si>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</si>
  <si>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</si>
  <si>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</si>
  <si>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</si>
  <si>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</si>
  <si>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</si>
  <si>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</si>
  <si>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</si>
  <si>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</si>
  <si>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</si>
  <si>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</si>
  <si>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</si>
  <si>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</si>
  <si>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</si>
  <si>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</si>
  <si>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</si>
  <si>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</si>
  <si>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</si>
  <si>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</si>
  <si>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</si>
  <si>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</si>
  <si>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</si>
  <si>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</si>
  <si>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</si>
  <si>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</si>
  <si>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</si>
  <si>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</si>
  <si>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</si>
  <si>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</si>
  <si>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</si>
  <si>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</si>
  <si>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</si>
  <si>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</si>
  <si>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</si>
  <si>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</si>
  <si>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</si>
  <si>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</si>
  <si>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</si>
  <si>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</si>
  <si>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</si>
  <si>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</si>
  <si>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</si>
  <si>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</si>
  <si>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</si>
  <si>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</si>
  <si>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</si>
  <si>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</si>
  <si>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</si>
  <si>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</si>
  <si>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</si>
  <si>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</si>
  <si>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</si>
  <si>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</si>
  <si>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</si>
  <si>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</si>
  <si>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</si>
  <si>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</si>
  <si>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</si>
  <si>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</si>
  <si>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</si>
  <si>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</si>
  <si>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</si>
  <si>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</si>
  <si>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</si>
  <si>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</si>
  <si>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</si>
  <si>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</si>
  <si>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</si>
  <si>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</si>
  <si>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</si>
  <si>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</si>
  <si>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</si>
  <si>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</si>
  <si>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</si>
  <si>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</si>
  <si>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</si>
  <si>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</si>
  <si>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</si>
  <si>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</si>
  <si>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</si>
  <si>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</si>
  <si>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</si>
  <si>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</si>
  <si>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</si>
  <si>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</si>
  <si>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</si>
  <si>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</si>
  <si>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</si>
  <si>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</si>
  <si>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</si>
  <si>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</si>
  <si>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</si>
  <si>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</si>
  <si>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</si>
  <si>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</si>
  <si>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</si>
  <si>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</si>
  <si>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</si>
  <si>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</si>
  <si>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</si>
  <si>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</si>
  <si>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</si>
  <si>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</si>
  <si>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</si>
  <si>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</si>
  <si>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</si>
  <si>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</si>
  <si>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</si>
  <si>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</si>
  <si>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</si>
  <si>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</si>
  <si>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</si>
  <si>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</si>
  <si>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</si>
  <si>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</si>
  <si>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</si>
  <si>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</si>
  <si>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</si>
  <si>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</si>
  <si>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</si>
  <si>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</si>
  <si>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</si>
  <si>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</si>
  <si>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</si>
  <si>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</si>
  <si>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</si>
  <si>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</si>
  <si>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</si>
  <si>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</si>
  <si>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</si>
  <si>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</si>
  <si>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</si>
  <si>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</si>
  <si>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</si>
  <si>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</si>
  <si>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</si>
  <si>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</si>
  <si>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</si>
  <si>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</si>
  <si>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</si>
  <si>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</si>
  <si>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</si>
  <si>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</si>
  <si>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</si>
  <si>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</si>
  <si>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</si>
  <si>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</si>
  <si>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</si>
  <si>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</si>
  <si>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</si>
  <si>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</si>
  <si>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</si>
  <si>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</si>
  <si>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</si>
  <si>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</si>
  <si>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</si>
  <si>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</si>
  <si>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</si>
  <si>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</si>
  <si>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</si>
  <si>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</si>
  <si>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</si>
  <si>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</si>
  <si>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</si>
  <si>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</si>
  <si>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</si>
  <si>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</si>
  <si>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</si>
  <si>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</si>
  <si>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</si>
  <si>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</si>
  <si>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</si>
  <si>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</si>
  <si>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</si>
  <si>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</si>
  <si>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</si>
  <si>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</si>
  <si>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</si>
  <si>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</si>
  <si>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</si>
  <si>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</si>
  <si>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</si>
  <si>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</si>
  <si>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</si>
  <si>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</si>
  <si>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</si>
  <si>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</si>
  <si>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</si>
  <si>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</si>
  <si>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</si>
  <si>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</si>
  <si>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</si>
  <si>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</si>
  <si>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</si>
  <si>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</si>
  <si>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</si>
  <si>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</si>
  <si>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</si>
  <si>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</si>
  <si>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</si>
  <si>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</si>
  <si>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</si>
  <si>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</si>
  <si>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</si>
  <si>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</si>
  <si>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</si>
  <si>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</si>
  <si>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</si>
  <si>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</si>
  <si>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</si>
  <si>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</si>
  <si>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</si>
  <si>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</si>
  <si>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</si>
  <si>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</si>
  <si>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</si>
  <si>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</si>
  <si>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</si>
  <si>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</si>
  <si>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</si>
  <si>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</si>
  <si>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</si>
  <si>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</si>
  <si>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</si>
  <si>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</si>
  <si>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</si>
  <si>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</si>
  <si>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</si>
  <si>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</si>
  <si>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</si>
  <si>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</si>
  <si>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</si>
  <si>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</si>
  <si>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</si>
  <si>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</si>
  <si>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</si>
  <si>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</si>
  <si>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</si>
  <si>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</si>
  <si>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</si>
  <si>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</si>
  <si>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</si>
  <si>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</si>
  <si>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</si>
  <si>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</si>
  <si>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</si>
  <si>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</si>
  <si>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</si>
  <si>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</si>
  <si>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</si>
  <si>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</si>
  <si>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</si>
  <si>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PCM-20251205-00000150</t>
  </si>
  <si>
    <t>access nigth issue USF area</t>
  </si>
  <si>
    <t>PCM-20251205-00000156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</si>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</sst>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 totalsRowShown="0" headerRowDxfId="155" dataDxfId="154" headerRowBorderDxfId="152" tableBorderDxfId="153" totalsRowBorderDxfId="151">
  <autoFilter ref="A1:CJ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1" totalsRowShown="0" headerRowDxfId="46" dataDxfId="45" headerRowBorderDxfId="43" tableBorderDxfId="44" totalsRowBorderDxfId="42">
  <autoFilter ref="A1:L1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29" dataDxfId="28" headerRowBorderDxfId="26" tableBorderDxfId="27">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333.27188067129464</v>
      </c>
      <c r="H2" s="73">
        <v>45662.943402777775</v>
      </c>
      <c r="I2" s="56" t="str">
        <f>IFERROR(VLOOKUP(D2,DB!A:F,6,0),"")</f>
        <v>Generator-SG</v>
      </c>
      <c r="J2" s="56" t="str">
        <f>IFERROR(VLOOKUP(D2,DB!A:G,7,0),"")</f>
        <v>Dead</v>
      </c>
      <c r="K2" s="64" t="s">
        <v>39107</v>
      </c>
      <c r="L2" s="62" t="str">
        <f>IFERROR(VLOOKUP(D2,DB!A:I,9,0),"")</f>
        <v>Latis</v>
      </c>
    </row>
    <row r="3" spans="1:15" ht="15" customHeight="1">
      <c r="A3" s="128"/>
      <c r="B3" s="127" t="str">
        <f>IFERROR(VLOOKUP(D3,DB!A:K,11,0),"")</f>
        <v/>
      </c>
      <c r="C3" s="127"/>
      <c r="D3" s="56"/>
      <c r="E3" s="126"/>
      <c r="F3" s="125"/>
      <c r="G3" s="124">
        <f ca="1">IFERROR(NOW()-F3,"-")</f>
        <v>45996.220306597221</v>
      </c>
      <c r="H3" s="125"/>
      <c r="I3" s="127" t="str">
        <f>IFERROR(VLOOKUP(D3,DB!A:F,6,0),"")</f>
        <v/>
      </c>
      <c r="J3" s="127" t="str">
        <f>IFERROR(VLOOKUP(D3,DB!A:G,7,0),"")</f>
        <v/>
      </c>
      <c r="K3" s="123"/>
      <c r="L3" s="122" t="str">
        <f>IFERROR(VLOOKUP(D3,DB!A:I,9,0),"")</f>
        <v/>
      </c>
    </row>
    <row r="4" spans="1:15" ht="15" customHeight="1">
      <c r="A4" s="128"/>
      <c r="B4" s="127" t="str">
        <f>IFERROR(VLOOKUP(D4,DB!A:K,11,0),"")</f>
        <v/>
      </c>
      <c r="C4" s="127"/>
      <c r="D4" s="56"/>
      <c r="E4" s="126"/>
      <c r="F4" s="125"/>
      <c r="G4" s="124">
        <f ca="1">IFERROR(NOW()-F4,"-")</f>
        <v>45996.220306597221</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45996.220306597221</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45996.220306597221</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45996.220306597221</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45996.220306597221</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45996.220306597221</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45996.220306597221</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45996.220306597221</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45996.220306597221</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45996.220306597221</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45996.220306597221</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45996.220306597221</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45996.220306597221</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45996.220306597221</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45996.220306597221</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45996.220306597221</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45996.220306597221</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45996.220306597221</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45996.220306597221</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45996.220306597221</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45996.220306597221</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45996.220306597221</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45996.220306597221</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45996.220306597221</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45996.220306597221</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45996.220306597221</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45996.220306597221</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45996.220306597221</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45996.220306597221</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45996.220306597221</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45996.220306597221</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45996.220306597221</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45996.220306597221</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45996.220306597221</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45996.220306597221</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45996.220306597221</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45996.220306597221</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45996.220306597221</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45996.220306597221</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45996.220306597221</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45996.220306597221</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45996.220306597221</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45996.220306597221</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45996.220306597221</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45996.220306597221</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45996.220306597221</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45996.220306597221</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45996.220306597221</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45996.220306597221</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45996.220306597221</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45996.220306597221</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45996.220306597221</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45996.220306597221</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45996.220306597221</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45996.220306597221</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45996.220306597221</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45996.220306597221</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45996.220306597221</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45996.220306597221</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45996.220306597221</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45996.220306597221</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45996.220306597221</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45996.220306597221</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45996.220306597221</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45996.220306597221</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45996.220306597221</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45996.220306597221</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45996.220306597221</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45996.220306597221</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45996.220306597221</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45996.220306597221</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45996.220306597221</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45996.220306597221</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45996.220306597221</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45996.220306597221</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45996.220306597221</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45996.220306597221</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45996.220306597221</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45996.220306597221</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45996.220306597221</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45996.220306597221</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45996.220306597221</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45996.220306597221</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45996.220306597221</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45996.220306597221</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45996.220306597221</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45996.220306597221</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45996.220306597221</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45996.220306597221</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45996.220306597221</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45996.220306597221</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45996.220306597221</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45996.220306597221</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45996.220306597221</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45996.220306597221</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45996.220306597221</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45996.220306597221</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45996.220306597221</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45996.220306597221</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45996.220306597221</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45996.220306597221</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45996.220306597221</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45996.220306597221</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45996.220306597221</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45996.220306597221</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45996.220306597221</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45996.220306597221</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45996.220306597221</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45996.220306597221</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45996.220306597221</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45996.220306597221</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45996.220306597221</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45996.220306597221</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45996.220306597221</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45996.220306597221</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45996.220306597221</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45996.220306597221</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45996.220306597221</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45996.220306597221</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45996.220306597221</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45996.220306597221</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45996.220306597221</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45996.220306597221</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45996.220306597221</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45996.220306597221</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45996.220306597221</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45996.220306597221</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45996.220306597221</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45996.220306597221</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45996.220306597221</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45996.220306597221</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45996.220306597221</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45996.220306597221</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45996.220306597221</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45996.220306597221</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45996.220306597221</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45996.220306597221</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45996.220306597221</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45996.220306597221</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45996.220306597221</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45996.220306597221</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45996.220306597221</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45996.220306597221</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45996.220306597221</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45996.220306597221</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45996.220306597221</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45996.220306597221</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45996.220306597221</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45996.220306597221</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45996.220306597221</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45996.220306597221</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45996.220306597221</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45996.220306597221</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45996.220306597221</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45996.220306597221</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45996.220306597221</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45996.220306597221</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45996.220306597221</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45996.220306597221</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45996.220306597221</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45996.220306597221</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45996.220306597221</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45996.220306597221</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45996.220306597221</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45996.220306597221</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45996.220306597221</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45996.220306597221</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45996.220306597221</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45996.220306597221</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45996.220306597221</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45996.220306597221</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45996.220306597221</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45996.220306597221</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45996.220306597221</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45996.220306597221</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45996.220306597221</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45996.220306597221</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45996.220306597221</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45996.220306597221</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45996.220306597221</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45996.220306597221</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45996.220306597221</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45996.220306597221</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45996.220306597221</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45996.220306597221</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45996.220306597221</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45996.220306597221</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45996.220306597221</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45996.220306597221</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45996.220306597221</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45996.220306597221</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45996.220306597221</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45996.220306597221</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45996.220306597221</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45996.220306597221</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6E6B3FAF-0C53-4565-A71D-7FA8B541D485}"/>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171.2204686342593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11.83288761573931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45996.220306597221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45996.220306597221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45996.220306597221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45996.220306597221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45996.220306597221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45996.220306597221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45996.220306597221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45996.220306597221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45996.220306597221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45996.220306597221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sheetData>
  <dataValidations count="2">
    <dataValidation allowBlank="1" showInputMessage="1" showErrorMessage="1" sqref="E1" xr:uid="{4D935161-CDD3-4592-B877-3FB59C99E142}"/>
    <dataValidation type="list" allowBlank="1" showInputMessage="1" showErrorMessage="1" sqref="E3:E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45996.220306597221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45996.220306597221</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45996.220306597221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45996.220306597221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45996.220306597221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45996.220306597221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45996.220306597221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45996.220306597221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45996.220306597221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45996.220306597221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45996.220306597221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45996.220306597221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45996.220306597221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45996.220306597221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45996.220306597221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45996.220306597221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45996.220306597221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45996.220306597221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45996.220306597221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45996.220306597221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45996.220306597221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45996.220306597221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45996.220306597221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45996.220306597221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45996.220306597221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45996.220306597221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45996.220306597221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45996.220306597221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45996.220306597221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45996.220306597221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45996.220306597221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45996.220306597221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45996.220306597221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45996.220306597221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45996.220306597221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45996.220306597221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45996.220306597221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45996.220306597221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45996.220306597221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45996.220306597221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45996.220306597221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45996.220306597221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45996.220306597221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45996.220306597221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45996.220306597221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45996.220306597221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45996.220306597221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45996.220306597221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45996.220306597221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45996.220306597221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45996.220306597221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45996.220306597221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45996.220306597221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45996.220306597221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45996.220306597221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45996.220306597221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45996.220306597221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45996.220306597221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45996.220306597221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45996.220306597221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45996.220306597221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45996.220306597221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45996.220306597221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45996.220306597221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45996.220306597221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45996.220306597221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45996.220306597221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45996.220306597221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45996.220306597221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45996.220306597221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45996.220306597221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45996.220306597221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45996.220306597221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45996.220306597221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45996.220306597221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45996.220306597221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45996.220306597221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45996.220306597221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45996.220306597221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45996.220306597221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45996.220306597221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45996.220306597221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45996.220306597221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45996.220306597221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45996.220306597221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45996.220306597221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45996.220306597221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45996.220306597221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45996.220306597221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45996.220306597221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45996.220306597221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45996.220306597221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45996.220306597221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45996.220306597221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45996.220306597221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45996.220306597221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45996.220306597221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45996.220306597221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45996.220306597221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45996.220306597221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45996.220306597221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45996.220306597221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45996.220306597221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45996.220306597221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45996.220306597221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45996.220306597221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45996.220306597221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45996.220306597221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45996.220306597221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45996.220306597221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45996.220306597221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45996.220306597221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45996.220306597221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45996.220306597221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45996.220306597221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45996.220306597221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45996.220306597221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45996.220306597221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45996.220306597221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45996.220306597221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45996.220306597221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45996.220306597221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45996.220306597221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45996.220306597221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45996.220306597221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45996.220306597221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45996.220306597221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45996.220306597221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45996.220306597221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45996.220306597221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45996.220306597221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45996.220306597221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45996.220306597221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45996.220306597221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45996.220306597221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45996.220306597221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45996.220306597221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45996.220306597221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45996.220306597221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45996.220306597221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45996.220306597221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45996.220306597221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45996.220306597221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45996.220306597221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45996.220306597221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45996.220306597221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45996.220306597221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45996.220306597221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45996.220306597221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45996.220306597221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45996.220306597221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45996.220306597221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45996.220306597221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45996.220306597221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45996.220306597221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45996.220306597221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45996.220306597221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45996.220306597221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45996.220306597221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45996.220306597221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45996.220306597221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45996.220306597221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45996.220306597221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45996.220306597221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45996.220306597221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45996.220306597221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45996.220306597221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45996.220306597221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45996.220306597221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45996.220306597221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45996.220306597221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45996.220306597221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45996.220306597221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45996.220306597221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45996.220306597221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45996.220306597221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45996.220306597221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45996.220306597221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45996.220306597221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45996.220306597221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45996.220306597221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45996.220306597221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45996.220306597221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45996.220306597221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45996.220306597221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45996.220306597221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45996.220306597221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45996.220306597221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45996.220306597221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45996.220306597221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45996.220306597221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45996.220306597221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45996.220306597221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45996.220306597221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45996.220306597221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45996.220306597221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45996.220306597221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45996.220306597221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45996.220306597221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45996.220306597221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45996.220306597221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45996.220306597221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45996.220306597221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45996.220306597221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45996.220306597221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45996.220306597221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45996.220306597221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45996.220306597221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45996.220306597221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45996.220306597221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45996.220306597221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45996.220306597221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45996.220306597221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45996.220306597221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45996.220306597221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45996.220306597221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45996.220306597221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45996.220306597221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45996.220306597221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45996.220306597221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45996.220306597221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45996.220306597221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45996.220306597221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45996.220306597221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45996.220306597221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45996.220306597221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45996.220306597221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45996.220306597221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45996.220306597221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45996.220306597221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45996.220306597221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45996.220306597221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45996.220306597221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45996.220306597221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45996.220306597221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45996.220306597221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45996.220306597221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45996.220306597221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45996.220306597221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45996.220306597221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45996.220306597221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45996.220306597221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45996.220306597221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45996.220306597221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45996.220306597221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45996.220306597221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45996.220306597221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45996.220306597221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45996.220306597221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45996.220306597221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45996.220306597221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45996.220306597221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45996.220306597221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45996.220306597221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45996.220306597221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45996.220306597221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45996.220306597221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45996.220306597221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45996.220306597221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45996.220306597221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45996.220306597221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45996.220306597221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45996.220306597221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45996.220306597221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45996.220306597221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45996.220306597221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45996.220306597221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45996.220306597221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45996.220306597221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45996.220306597221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45996.220306597221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45996.220306597221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45996.220306597221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45996.220306597221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45996.220306597221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45996.220306597221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45996.220306597221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45996.220306597221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45996.220306597221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45996.220306597221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45996.220306597221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45996.220306597221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45996.220306597221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45996.220306597221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45996.220306597221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45996.220306597221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45996.220306597221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45996.220306597221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45996.220306597221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45996.220306597221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45996.220306597221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45996.220306597221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45996.220306597221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45996.220306597221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45996.220306597221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45996.220306597221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45996.220306597221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45996.220306597221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45996.220306597221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45996.220306597221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45996.220306597221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45996.220306597221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45996.220306597221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45996.220306597221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45996.220306597221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45996.220306597221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45996.220306597221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45996.220306597221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45996.220306597221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45996.220306597221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45996.220306597221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45996.220306597221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45996.220306597221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45996.220306597221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45996.220306597221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45996.220306597221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45996.220306597221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45996.220306597221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45996.220306597221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45996.220306597221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45996.220306597221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45996.220306597221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45996.220306597221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45996.220306597221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45996.220306597221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45996.220306597221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45996.220306597221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45996.220306597221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45996.220306597221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45996.220306597221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45996.220306597221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45996.220306597221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45996.220306597221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45996.220306597221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45996.220306597221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45996.220306597221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45996.220306597221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45996.220306597221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45996.220306597221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45996.220306597221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45996.220306597221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45996.220306597221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45996.220306597221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45996.220306597221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45996.220306597221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45996.220306597221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45996.220306597221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45996.220306597221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45996.220306597221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45996.220306597221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45996.220306597221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45996.220306597221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45996.220306597221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45996.220306597221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45996.220306597221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45996.220306597221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45996.220306597221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45996.220306597221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45996.220306597221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45996.220306597221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45996.220306597221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45996.220306597221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45996.220306597221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45996.220306597221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45996.220306597221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45996.220306597221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45996.220306597221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45996.220306597221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45996.220306597221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45996.220306597221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45996.220306597221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45996.220306597221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45996.220306597221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45996.220306597221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45996.220306597221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45996.220306597221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45996.220306597221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45996.220306597221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45996.220306597221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45996.220306597221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45996.220306597221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45996.220306597221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45996.220306597221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45996.220306597221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45996.220306597221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45996.220306597221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45996.220306597221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45996.220306597221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45996.220306597221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45996.220306597221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45996.220306597221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45996.220306597221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45996.220306597221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45996.220306597221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45996.220306597221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45996.220306597221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45996.220306597221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45996.220306597221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45996.220306597221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45996.220306597221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45996.220306597221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45996.220306597221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45996.220306597221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45996.220306597221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45996.220306597221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45996.220306597221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45996.220306597221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45996.220306597221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45996.220306597221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45996.220306597221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45996.220306597221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45996.220306597221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45996.220306597221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45996.220306597221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45996.220306597221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45996.220306597221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45996.220306597221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45996.220306597221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45996.220306597221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45996.220306597221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45996.220306597221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45996.220306597221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45996.220306597221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45996.220306597221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45996.220306597221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45996.220306597221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45996.220306597221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45996.220306597221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45996.220306597221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45996.220306597221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45996.220306597221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45996.220306597221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45996.220306597221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45996.220306597221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45996.220306597221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45996.220306597221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45996.220306597221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45996.220306597221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45996.220306597221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45996.220306597221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45996.220306597221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45996.220306597221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45996.220306597221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45996.220306597221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45996.220306597221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45996.220306597221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45996.220306597221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45996.220306597221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45996.220306597221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45996.220306597221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45996.220306597221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45996.220306597221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45996.220306597221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45996.220306597221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45996.220306597221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45996.220306597221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45996.220306597221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45996.220306597221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45996.220306597221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45996.220306597221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45996.220306597221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45996.220306597221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45996.220306597221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45996.220306597221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45996.220306597221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45996.220306597221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45996.220306597221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45996.220306597221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45996.220306597221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45996.220306597221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45996.220306597221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45996.220306597221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45996.220306597221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45996.220306597221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45996.220306597221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45996.220306597221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45996.220306597221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45996.220306597221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45996.220306597221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45996.220306597221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45996.220306597221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45996.220306597221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45996.220306597221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45996.220306597221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45996.220306597221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45996.220306597221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45996.220306597221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45996.220306597221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45996.220306597221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45996.220306597221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45996.220306597221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45996.220306597221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45996.220306597221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45996.220306597221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45996.220306597221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45996.220306597221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45996.220306597221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45996.220306597221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45996.220306597221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45996.220306597221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45996.220306597221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45996.220306597221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45996.220306597221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45996.220306597221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45996.220306597221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45996.220306597221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45996.220306597221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45996.220306597221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45996.220306597221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45996.220306597221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45996.220306597221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45996.220306597221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45996.220306597221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45996.220306597221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45996.220306597221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45996.220306597221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45996.220306597221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45996.220306597221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45996.220306597221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45996.220306597221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45996.220306597221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45996.220306597221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45996.220306597221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45996.220306597221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45996.220306597221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45996.220306597221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45996.220306597221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45996.220306597221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45996.220306597221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45996.220306597221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45996.220306597221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45996.220306597221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45996.220306597221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45996.220306597221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45996.220306597221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45996.220306597221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45996.220306597221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45996.220306597221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45996.220306597221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45996.220306597221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45996.220306597221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45996.220306597221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45996.220306597221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45996.220306597221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45996.220306597221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45996.220306597221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45996.220306597221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45996.220306597221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45996.220306597221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45996.220306597221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45996.220306597221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45996.220306597221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45996.220306597221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45996.220306597221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45996.220306597221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45996.220306597221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45996.220306597221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45996.220306597221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45996.220306597221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45996.220306597221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45996.220306597221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45996.220306597221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45996.220306597221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45996.220306597221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45996.220306597221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45996.220306597221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45996.220306597221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45996.220306597221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45996.220306597221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45996.220306597221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45996.220306597221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45996.220306597221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45996.220306597221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45996.220306597221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45996.220306597221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45996.220306597221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45996.220306597221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45996.220306597221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45996.220306597221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45996.220306597221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45996.220306597221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45996.220306597221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45996.220306597221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45996.220306597221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45996.220306597221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45996.220306597221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45996.220306597221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45996.220306597221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45996.220306597221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45996.220306597221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45996.220306597221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45996.220306597221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45996.220306597221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45996.220306597221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45996.220306597221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45996.220306597221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45996.220306597221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45996.220306597221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45996.220306597221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45996.220306597221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45996.220306597221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45996.220306597221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45996.220306597221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45996.220306597221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45996.220306597221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45996.220306597221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45996.220306597221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45996.220306597221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45996.220306597221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45996.220306597221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45996.220306597221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45996.220306597221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45996.220306597221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45996.220306597221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45996.220306597221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45996.220306597221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45996.220306597221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45996.220306597221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45996.220306597221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45996.220306597221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45996.220306597221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45996.220306597221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45996.220306597221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45996.220306597221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45996.220306597221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45996.220306597221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45996.220306597221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45996.220306597221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45996.220306597221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45996.220306597221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45996.220306597221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45996.220306597221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45996.220306597221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45996.220306597221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45996.220306597221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45996.220306597221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45996.220306597221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45996.220306597221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45996.220306597221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45996.220306597221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45996.220306597221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45996.220306597221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45996.220306597221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45996.220306597221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45996.220306597221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45996.220306597221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45996.220306597221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45996.220306597221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45996.220306597221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45996.220306597221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45996.220306597221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45996.220306597221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45996.220306597221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45996.220306597221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45996.220306597221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45996.220306597221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45996.220306597221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45996.220306597221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45996.220306597221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45996.220306597221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45996.220306597221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45996.220306597221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45996.220306597221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45996.220306597221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45996.220306597221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45996.220306597221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45996.220306597221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45996.220306597221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45996.220306597221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45996.220306597221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45996.220306597221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45996.220306597221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45996.220306597221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45996.220306597221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45996.220306597221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45996.220306597221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45996.220306597221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45996.220306597221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45996.220306597221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45996.220306597221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45996.220306597221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45996.220306597221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45996.220306597221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45996.220306597221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45996.220306597221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45996.220306597221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45996.220306597221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45996.220306597221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45996.220306597221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45996.220306597221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45996.220306597221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45996.220306597221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45996.220306597221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45996.220306597221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45996.220306597221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45996.220306597221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45996.220306597221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45996.220306597221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45996.220306597221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45996.220306597221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45996.220306597221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45996.220306597221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45996.220306597221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45996.220306597221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45996.220306597221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45996.220306597221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45996.220306597221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45996.220306597221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45996.220306597221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45996.220306597221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45996.220306597221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45996.220306597221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45996.220306597221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45996.220306597221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45996.220306597221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45996.220306597221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45996.220306597221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45996.220306597221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45996.220306597221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45996.220306597221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45996.220306597221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45996.220306597221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45996.220306597221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45996.220306597221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45996.220306597221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45996.220306597221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45996.220306597221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45996.220306597221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45996.220306597221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45996.220306597221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45996.220306597221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45996.220306597221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45996.220306597221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45996.220306597221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45996.220306597221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45996.220306597221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45996.220306597221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45996.220306597221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45996.220306597221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45996.220306597221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45996.220306597221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45996.220306597221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45996.220306597221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45996.220306597221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45996.220306597221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45996.220306597221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45996.220306597221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45996.220306597221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45996.220306597221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45996.220306597221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45996.220306597221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45996.220306597221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45996.220306597221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45996.220306597221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45996.220306597221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45996.220306597221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45996.220306597221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45996.220306597221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45996.220306597221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45996.220306597221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45996.220306597221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45996.220306597221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45996.220306597221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45996.220306597221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45996.220306597221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45996.220306597221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45996.220306597221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45996.220306597221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45996.220306597221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45996.220306597221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45996.220306597221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45996.220306597221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45996.220306597221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45996.220306597221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45996.220306597221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45996.220306597221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45996.220306597221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45996.220306597221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45996.220306597221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45996.220306597221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45996.220306597221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45996.220306597221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45996.220306597221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45996.220306597221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45996.220306597221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45996.220306597221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45996.220306597221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45996.220306597221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45996.220306597221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45996.220306597221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45996.220306597221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45996.220306597221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45996.220306597221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45996.220306597221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45996.220306597221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45996.220306597221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45996.220306597221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45996.220306597221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45996.220306597221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45996.220306597221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45996.220306597221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45996.220306597221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45996.220306597221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45996.220306597221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45996.220306597221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45996.220306597221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45996.220306597221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45996.220306597221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45996.220306597221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45996.220306597221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45996.220306597221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45996.220306597221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45996.220306597221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45996.220306597221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45996.220306597221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45996.220306597221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45996.220306597221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45996.220306597221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45996.220306597221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45996.220306597221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45996.220306597221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45996.220306597221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45996.220306597221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45996.220306597221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45996.220306597221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45996.220306597221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45996.220306597221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45996.220306597221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45996.220306597221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45996.220306597221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45996.220306597221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45996.220306597221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45996.220306597221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45996.220306597221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45996.220306597221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45996.220306597221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45996.220306597221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45996.220306597221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45996.220306597221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45996.220306597221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45996.220306597221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45996.220306597221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45996.220306597221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45996.220306597221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45996.220306597221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45996.220306597221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45996.220306597221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45996.220306597221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45996.220306597221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45996.220306597221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45996.220306597221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45996.220306597221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45996.220306597221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45996.220306597221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45996.220306597221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45996.220306597221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45996.220306597221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45996.220306597221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45996.220306597221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45996.220306597221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45996.220306597221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45996.220306597221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45996.220306597221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45996.220306597221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45996.220306597221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45996.220306597221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45996.220306597221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45996.220306597221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45996.220306597221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45996.220306597221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45996.220306597221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45996.220306597221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45996.220306597221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45996.220306597221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45996.220306597221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45996.220306597221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45996.220306597221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45996.220306597221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45996.220306597221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45996.220306597221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45996.220306597221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45996.220306597221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45996.220306597221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45996.220306597221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45996.220306597221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45996.220306597221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45996.220306597221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45996.220306597221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45996.220306597221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45996.220306597221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45996.220306597221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45996.220306597221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45996.220306597221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45996.220306597221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45996.220306597221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45996.220306597221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45996.220306597221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45996.220306597221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45996.220306597221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45996.220306597221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45996.220306597221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45996.220306597221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45996.220306597221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45996.220306597221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45996.220306597221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45996.220306597221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45996.220306597221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45996.220306597221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45996.220306597221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45996.220306597221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45996.220306597221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45996.220306597221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45996.220306597221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45996.220306597221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45996.220306597221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45996.220306597221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45996.220306597221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45996.220306597221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45996.220306597221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45996.220306597221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45996.220306597221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45996.220306597221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45996.220306597221</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292.73958900462458</v>
      </c>
      <c r="H2" s="92">
        <v>45703.474768518521</v>
      </c>
      <c r="I2" s="92" t="str">
        <f>IFERROR(VLOOKUP(D2,DB!A:F,6,0),"")</f>
        <v>SCECO</v>
      </c>
      <c r="J2" s="92" t="str">
        <f>IFERROR(VLOOKUP(D2,DB!A:G,7,0),"")</f>
        <v>Dead</v>
      </c>
      <c r="K2" s="94" t="s">
        <v>39193</v>
      </c>
      <c r="L2" s="88" t="str">
        <f>IFERROR(VLOOKUP(D2,DB!A:I,9,0),"")</f>
        <v>Latis</v>
      </c>
    </row>
    <row r="3" spans="1:16" ht="15" customHeight="1">
      <c r="A3" s="110" t="s">
        <v>39194</v>
      </c>
      <c r="B3" s="110" t="str">
        <f>IFERROR(VLOOKUP(D3,DB!A:K,11,0),"")</f>
        <v>R4</v>
      </c>
      <c r="C3" s="90">
        <v>1</v>
      </c>
      <c r="D3" s="88" t="s">
        <v>35078</v>
      </c>
      <c r="E3" s="91" t="s">
        <v>39106</v>
      </c>
      <c r="F3" s="92">
        <v>45996.165277777778</v>
      </c>
      <c r="G3" s="93">
        <f t="shared" ref="G3:G17" ca="1" si="0">IFERROR(NOW()-F3,"")</f>
        <v>5.5028819442668464E-2</v>
      </c>
      <c r="H3" s="92">
        <v>45996.159988425927</v>
      </c>
      <c r="I3" s="110" t="str">
        <f>IFERROR(VLOOKUP(D3,DB!A:F,6,0),"")</f>
        <v>Generator-SG</v>
      </c>
      <c r="J3" s="110" t="str">
        <f>IFERROR(VLOOKUP(D3,DB!A:G,7,0),"")</f>
        <v>Dead</v>
      </c>
      <c r="K3" s="94" t="s">
        <v>39195</v>
      </c>
      <c r="L3" s="88" t="str">
        <f>IFERROR(VLOOKUP(D3,DB!A:I,9,0),"")</f>
        <v>Latis</v>
      </c>
    </row>
    <row r="4" spans="1:16" ht="15" customHeight="1">
      <c r="A4" s="110" t="s">
        <v>39196</v>
      </c>
      <c r="B4" s="110" t="str">
        <f>IFERROR(VLOOKUP(D4,DB!A:K,11,0),"")</f>
        <v>R4</v>
      </c>
      <c r="C4" s="90">
        <v>1</v>
      </c>
      <c r="D4" s="88" t="s">
        <v>37373</v>
      </c>
      <c r="E4" s="91" t="s">
        <v>39106</v>
      </c>
      <c r="F4" s="92">
        <v>45996.171527777777</v>
      </c>
      <c r="G4" s="93">
        <f t="shared" ca="1" si="0"/>
        <v>4.8778819444123656E-2</v>
      </c>
      <c r="H4" s="92">
        <v>45996.166319444441</v>
      </c>
      <c r="I4" s="110" t="str">
        <f>IFERROR(VLOOKUP(D4,DB!A:F,6,0),"")</f>
        <v>Generator-SG</v>
      </c>
      <c r="J4" s="110" t="str">
        <f>IFERROR(VLOOKUP(D4,DB!A:G,7,0),"")</f>
        <v>Dead</v>
      </c>
      <c r="K4" s="94" t="s">
        <v>39195</v>
      </c>
      <c r="L4" s="88" t="str">
        <f>IFERROR(VLOOKUP(D4,DB!A:I,9,0),"")</f>
        <v>Latis</v>
      </c>
    </row>
    <row r="5" spans="1:16" ht="15" customHeight="1">
      <c r="A5" s="110"/>
      <c r="B5" s="110" t="str">
        <f>IFERROR(VLOOKUP(D5,DB!A:K,11,0),"")</f>
        <v/>
      </c>
      <c r="C5" s="90"/>
      <c r="D5" s="88"/>
      <c r="E5" s="91"/>
      <c r="F5" s="92"/>
      <c r="G5" s="93">
        <f t="shared" ca="1" si="0"/>
        <v>45996.220306597221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45996.220306597221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45996.220306597221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45996.220306597221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45996.220306597221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45996.220306597221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45996.220306597221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45996.220306597221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45996.220306597221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45996.220306597221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45996.220306597221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45996.220306597221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45996.220306597221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45996.220306597221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45996.220306597221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45996.220306597221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45996.220306597221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45996.220306597221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45996.220306597221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45996.220306597221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45996.220306597221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45996.220306597221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45996.220306597221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45996.220306597221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45996.220306597221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45996.220306597221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45996.220306597221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45996.220306597221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45996.220306597221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45996.220306597221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45996.220306597221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45996.220306597221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45996.220306597221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45996.220306597221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45996.220306597221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45996.220306597221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45996.220306597221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45996.220306597221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45996.220306597221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45996.220306597221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45996.220306597221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45996.220306597221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45996.220306597221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45996.220306597221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45996.220306597221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45996.220306597221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45996.220306597221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45996.220306597221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45996.220306597221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45996.220306597221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45996.220306597221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45996.220306597221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45996.220306597221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45996.220306597221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45996.220306597221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45996.220306597221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45996.220306597221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45996.220306597221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45996.220306597221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45996.220306597221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45996.220306597221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45996.220306597221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45996.220306597221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45996.220306597221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45996.220306597221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45996.220306597221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45996.220306597221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45996.220306597221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45996.220306597221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45996.220306597221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45996.220306597221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45996.220306597221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45996.220306597221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45996.220306597221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45996.220306597221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45996.220306597221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45996.220306597221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45996.220306597221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45996.220306597221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45996.220306597221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45996.220306597221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45996.220306597221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45996.220306597221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45996.220306597221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45996.220306597221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45996.220306597221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45996.220306597221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45996.220306597221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45996.220306597221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45996.220306597221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45996.220306597221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45996.220306597221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45996.220306597221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45996.220306597221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45996.220306597221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45996.220306597221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45996.220306597221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45996.220306597221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45996.220306597221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45996.220306597221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45996.220306597221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45996.220306597221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45996.220306597221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45996.220306597221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45996.220306597221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45996.220306597221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45996.220306597221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45996.220306597221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45996.220306597221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45996.220306597221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45996.220306597221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45996.220306597221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45996.220306597221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45996.220306597221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45996.220306597221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45996.220306597221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45996.220306597221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45996.220306597221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45996.220306597221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45996.220306597221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45996.220306597221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45996.220306597221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45996.220306597221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45996.220306597221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45996.220306597221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45996.220306597221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45996.220306597221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45996.220306597221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45996.220306597221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45996.220306597221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45996.220306597221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45996.220306597221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45996.220306597221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45996.220306597221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45996.220306597221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45996.220306597221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45996.220306597221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45996.220306597221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45996.220306597221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45996.220306597221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45996.220306597221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191" ca="1" si="3">IFERROR(NOW()-F146,"")</f>
        <v>45996.220306597221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45996.220306597221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45996.220306597221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45996.220306597221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45996.220306597221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45996.220306597221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45996.220306597221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45996.220306597221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45996.220306597221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45996.220306597221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45996.220306597221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45996.220306597221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45996.220306597221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45996.220306597221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45996.220306597221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45996.220306597221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45996.220306597221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45996.220306597221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45996.220306597221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45996.220306597221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45996.220306597221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45996.220306597221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45996.220306597221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45996.220306597221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45996.220306597221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45996.220306597221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45996.220306597221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45996.220306597221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45996.220306597221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45996.220306597221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45996.220306597221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45996.220306597221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45996.220306597221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45996.220306597221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45996.220306597221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45996.220306597221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45996.220306597221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45996.220306597221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45996.220306597221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45996.220306597221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45996.220306597221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45996.220306597221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45996.220306597221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45996.220306597221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45996.220306597221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45996.220306597221</v>
      </c>
      <c r="H191" s="92"/>
      <c r="I191" s="110" t="str">
        <f>IFERROR(VLOOKUP(D191,DB!A:F,6,0),"")</f>
        <v/>
      </c>
      <c r="J191" s="110" t="str">
        <f>IFERROR(VLOOKUP(D191,DB!A:G,7,0),"")</f>
        <v/>
      </c>
      <c r="K191" s="94"/>
      <c r="L191" s="88" t="str">
        <f>IFERROR(VLOOKUP(D191,DB!A:I,9,0),"")</f>
        <v/>
      </c>
    </row>
  </sheetData>
  <dataValidations count="2">
    <dataValidation allowBlank="1" showInputMessage="1" showErrorMessage="1" sqref="E1" xr:uid="{A4F81451-56CC-4543-9497-104C4E44EE4B}"/>
    <dataValidation type="list" allowBlank="1" showInputMessage="1" showErrorMessage="1" sqref="E2:E1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7"/>
  <sheetViews>
    <sheetView tabSelected="1" workbookViewId="0">
      <selection activeCell="D8" sqref="D8"/>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39197</v>
      </c>
      <c r="B2" s="37" t="str">
        <f>IFERROR(VLOOKUP(D2,DB!A:K,11,0),"")</f>
        <v>R5</v>
      </c>
      <c r="C2" s="37">
        <v>3</v>
      </c>
      <c r="D2" s="103" t="s">
        <v>36085</v>
      </c>
      <c r="E2" s="37" t="s">
        <v>39106</v>
      </c>
      <c r="F2" s="38">
        <v>45891.832060185188</v>
      </c>
      <c r="G2" s="105">
        <f ca="1">IFERROR(NOW()-F2,"")</f>
        <v>104.38824641203246</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70.031429282404133</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47.559195486108365</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14.847007986107201</v>
      </c>
      <c r="H5" s="135">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4">
        <f t="shared" ref="G6:G27" ca="1" si="2">IFERROR(NOW()-F6,"")</f>
        <v>45996.220306597221</v>
      </c>
      <c r="H6" s="38"/>
      <c r="I6" s="37" t="str">
        <f>IFERROR(VLOOKUP(D6,DB!A:F,6,0),"")</f>
        <v/>
      </c>
      <c r="J6" s="37" t="str">
        <f>IFERROR(VLOOKUP(D6,DB!A:G,7,0),"")</f>
        <v/>
      </c>
      <c r="K6" s="37"/>
      <c r="L6" s="37" t="str">
        <f>IFERROR(VLOOKUP(D6,DB!A:I,9,0),"")</f>
        <v/>
      </c>
    </row>
    <row r="7" spans="1:13">
      <c r="A7" s="37"/>
      <c r="B7" s="37" t="str">
        <f>IFERROR(VLOOKUP(D7,DB!A:K,11,0),"")</f>
        <v/>
      </c>
      <c r="C7" s="37"/>
      <c r="D7"/>
      <c r="E7" s="37"/>
      <c r="F7" s="38"/>
      <c r="G7" s="134">
        <f t="shared" ca="1" si="2"/>
        <v>45996.220306597221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45996.220306597221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45996.220306597221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45996.220306597221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45996.220306597221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4">
        <f t="shared" ca="1" si="2"/>
        <v>45996.220306597221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45996.220306597221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45996.220306597221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45996.220306597221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45996.220306597221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45996.220306597221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45996.220306597221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45996.220306597221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45996.220306597221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45996.220306597221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45996.220306597221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45996.220306597221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45996.220306597221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45996.220306597221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45996.220306597221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ca="1" si="2"/>
        <v>45996.220306597221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ref="G28:G59" ca="1" si="3">IFERROR(NOW()-F28,"")</f>
        <v>45996.220306597221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45996.220306597221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45996.220306597221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45996.220306597221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45996.220306597221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45996.220306597221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45996.220306597221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45996.220306597221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45996.220306597221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45996.220306597221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45996.220306597221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45996.220306597221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45996.220306597221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45996.220306597221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45996.220306597221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45996.220306597221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45996.220306597221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45996.220306597221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45996.220306597221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45996.220306597221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45996.220306597221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45996.220306597221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45996.220306597221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45996.220306597221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45996.220306597221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45996.220306597221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45996.220306597221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45996.220306597221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4">
        <f t="shared" ca="1" si="3"/>
        <v>45996.220306597221</v>
      </c>
      <c r="H56" s="38"/>
      <c r="I56" s="37" t="str">
        <f>IFERROR(VLOOKUP(D56,DB!A:F,6,0),"")</f>
        <v/>
      </c>
      <c r="J56" s="37" t="str">
        <f>IFERROR(VLOOKUP(D56,DB!A:G,7,0),"")</f>
        <v/>
      </c>
      <c r="K56" s="37"/>
      <c r="L56" s="37" t="str">
        <f>IFERROR(VLOOKUP(D56,DB!A:I,9,0),"")</f>
        <v/>
      </c>
    </row>
    <row r="57" spans="1:12">
      <c r="A57" s="149"/>
      <c r="B57" s="149" t="str">
        <f>IFERROR(VLOOKUP(D57,DB!A:K,11,0),"")</f>
        <v/>
      </c>
      <c r="C57" s="149"/>
      <c r="D57" s="149"/>
      <c r="E57" s="149"/>
      <c r="F57" s="150"/>
      <c r="G57" s="151">
        <f t="shared" ca="1" si="3"/>
        <v>45996.220306597221</v>
      </c>
      <c r="H57" s="150"/>
      <c r="I57" s="149" t="str">
        <f>IFERROR(VLOOKUP(D57,DB!A:F,6,0),"")</f>
        <v/>
      </c>
      <c r="J57" s="149" t="str">
        <f>IFERROR(VLOOKUP(D57,DB!A:G,7,0),"")</f>
        <v/>
      </c>
      <c r="K57" s="149"/>
      <c r="L57" s="149" t="str">
        <f>IFERROR(VLOOKUP(D57,DB!A:I,9,0),"")</f>
        <v/>
      </c>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K4" sqref="K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45996.220306597221</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45996.220306597221</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45996.220306597221</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45996.220306597221</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45996.220306597221</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45996.220306597221</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45996.220306597221</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45996.220306597221</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45996.220306597221</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45996.220306597221</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45996.220306597221</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45996.220306597221</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45996.220306597221</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45996.220306597221</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45996.220306597221</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45996.220306597221</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45996.220306597221</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45996.220306597221</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45996.220306597221</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45996.220306597221</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45996.220306597221</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45996.220306597221</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45996.220306597221</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45996.220306597221</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45996.220306597221</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45996.220306597221</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45996.220306597221</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45996.220306597221</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45996.220306597221</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45996.220306597221</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45996.220306597221</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45996.220306597221</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45996.220306597221</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45996.220306597221</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45996.220306597221</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45996.220306597221</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45996.220306597221</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45996.220306597221</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45996.220306597221</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45996.220306597221</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45996.220306597221</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45996.220306597221</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45996.220306597221</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45996.220306597221</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45996.220306597221</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45996.220306597221</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45996.220306597221</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45996.220306597221</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45996.220306597221</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45996.220306597221</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45996.220306597221</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45996.220306597221</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45996.220306597221</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45996.220306597221</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45996.220306597221</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45996.220306597221</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45996.220306597221</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45996.220306597221</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45996.220306597221</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45996.220306597221</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45996.220306597221</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45996.220306597221</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45996.220306597221</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45996.220306597221</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45996.220306597221</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45996.220306597221</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45996.220306597221</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45996.220306597221</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45996.220306597221</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45996.220306597221</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45996.220306597221</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45996.220306597221</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45996.220306597221</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45996.220306597221</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45996.220306597221</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45996.220306597221</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45996.220306597221</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45996.220306597221</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45996.220306597221</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45996.220306597221</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45996.220306597221</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45996.220306597221</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45996.220306597221</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45996.220306597221</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45996.220306597221</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45996.220306597221</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45996.220306597221</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45996.220306597221</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45996.220306597221</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45996.220306597221</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45996.220306597221</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45996.220306597221</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45996.220306597221</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45996.220306597221</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45996.220306597221</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45996.220306597221</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45996.220306597221</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45996.220306597221</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45996.220306597221</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45996.220306597221</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45996.220306597221</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45996.220306597221</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45996.220306597221</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45996.220306597221</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45996.220306597221</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45996.220306597221</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45996.220306597221</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45996.220306597221</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45996.220306597221</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45996.220306597221</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45996.220306597221</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45996.220306597221</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45996.220306597221</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45996.220306597221</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45996.220306597221</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45996.220306597221</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45996.220306597221</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45996.220306597221</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45996.220306597221</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45996.220306597221</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45996.220306597221</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45996.220306597221</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45996.220306597221</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45996.220306597221</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45996.220306597221</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45996.220306597221</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45996.220306597221</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45996.220306597221</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45996.220306597221</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45996.220306597221</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45996.220306597221</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45996.220306597221</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45996.220306597221</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45996.220306597221</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45996.220306597221</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45996.220306597221</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45996.220306597221</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45996.220306597221</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45996.220306597221</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45996.220306597221</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45996.220306597221</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45996.220306597221</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45996.220306597221</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45996.220306597221</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45996.220306597221</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45996.220306597221</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45996.220306597221</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45996.220306597221</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45996.220306597221</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45996.220306597221</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45996.220306597221</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45996.220306597221</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45996.220306597221</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45996.220306597221</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45996.220306597221</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45996.220306597221</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45996.220306597221</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45996.220306597221</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45996.220306597221</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45996.220306597221</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45996.220306597221</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45996.220306597221</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45996.220306597221</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45996.220306597221</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45996.220306597221</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45996.220306597221</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45996.220306597221</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45996.220306597221</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45996.220306597221</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45996.220306597221</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45996.220306597221</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45996.220306597221</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45996.220306597221</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45996.220306597221</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45996.220306597221</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45996.220306597221</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45996.220306597221</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45996.220306597221</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45996.220306597221</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45996.220306597221</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45996.220306597221</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45996.220306597221</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45996.220306597221</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45996.220306597221</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45996.220306597221</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45996.220306597221</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45996.220306597221</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45996.220306597221</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45996.220306597221</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45996.220306597221</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45996.220306597221</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45996.220306597221</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45996.220306597221</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45996.220306597221</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45996.220306597221</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45996.220306597221</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45996.220306597221</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45996.220306597221</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45996.220306597221</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45996.220306597221</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45996.220306597221</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45996.220306597221</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45996.220306597221</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45996.220306597221</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45996.220306597221</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45996.220306597221</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45996.220306597221</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45996.220306597221</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45996.220306597221</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45996.220306597221</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45996.220306597221</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45996.220306597221</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45996.220306597221</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45996.220306597221</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45996.220306597221</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45996.220306597221</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45996.220306597221</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45996.220306597221</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45996.220306597221</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45996.220306597221</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45996.220306597221</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45996.220306597221</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45996.220306597221</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45996.220306597221</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45996.220306597221</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45996.220306597221</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45996.220306597221</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45996.220306597221</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45996.220306597221</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45996.220306597221</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45996.220306597221</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45996.220306597221</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45996.220306597221</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45996.220306597221</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45996.220306597221</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45996.220306597221</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45996.220306597221</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45996.220306597221</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45996.220306597221</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45996.220306597221</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45996.220306597221</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45996.220306597221</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45996.220306597221</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45996.220306597221</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45996.220306597221</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45996.220306597221</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45996.220306597221</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45996.220306597221</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45996.220306597221</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45996.220306597221</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45996.220306597221</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45996.220306597221</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45996.220306597221</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45996.220306597221</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45996.220306597221</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45996.220306597221</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45996.220306597221</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45996.220306597221</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45996.220306597221</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45996.220306597221</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45996.220306597221</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45996.220306597221</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45996.220306597221</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45996.220306597221</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45996.220306597221</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45996.220306597221</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45996.220306597221</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45996.220306597221</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45996.220306597221</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45996.220306597221</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45996.220306597221</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45996.220306597221</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45996.220306597221</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45996.220306597221</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45996.220306597221</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45996.220306597221</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45996.220306597221</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45996.220306597221</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45996.220306597221</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45996.220306597221</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45996.220306597221</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45996.220306597221</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45996.220306597221</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45996.220306597221</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45996.220306597221</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45996.220306597221</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45996.220306597221</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45996.220306597221</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45996.220306597221</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45996.220306597221</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45996.220306597221</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45996.220306597221</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45996.220306597221</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45996.220306597221</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45996.220306597221</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45996.220306597221</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45996.220306597221</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45996.220306597221</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45996.220306597221</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45996.220306597221</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45996.220306597221</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45996.220306597221</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45996.220306597221</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45996.220306597221</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45996.220306597221</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45996.220306597221</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45996.220306597221</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45996.220306597221</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45996.220306597221</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45996.220306597221</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45996.220306597221</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45996.220306597221</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45996.220306597221</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45996.220306597221</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45996.220306597221</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45996.220306597221</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45996.220306597221</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45996.220306597221</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45996.220306597221</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45996.220306597221</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45996.220306597221</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45996.220306597221</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45996.220306597221</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45996.220306597221</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45996.220306597221</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45996.220306597221</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45996.220306597221</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45996.220306597221</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45996.220306597221</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45996.220306597221</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45996.220306597221</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45996.220306597221</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45996.220306597221</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45996.220306597221</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45996.220306597221</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45996.220306597221</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45996.220306597221</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45996.220306597221</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45996.220306597221</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45996.220306597221</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45996.220306597221</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45996.220306597221</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45996.220306597221</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45996.220306597221</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45996.220306597221</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45996.220306597221</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45996.220306597221</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45996.220306597221</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45996.220306597221</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45996.220306597221</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45996.220306597221</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45996.220306597221</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45996.220306597221</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45996.220306597221</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45996.220306597221</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45996.220306597221</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45996.220306597221</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45996.220306597221</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45996.220306597221</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45996.220306597221</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45996.220306597221</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45996.220306597221</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45996.220306597221</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45996.220306597221</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45996.220306597221</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45996.220306597221</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45996.220306597221</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45996.220306597221</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45996.220306597221</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45996.220306597221</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45996.220306597221</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45996.220306597221</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45996.220306597221</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45996.220306597221</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45996.220306597221</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45996.220306597221</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45996.220306597221</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45996.220306597221</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45996.220306597221</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45996.220306597221</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45996.220306597221</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45996.220306597221</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45996.220306597221</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45996.220306597221</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45996.220306597221</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45996.220306597221</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45996.220306597221</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45996.220306597221</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45996.220306597221</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45996.220306597221</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45996.220306597221</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45996.220306597221</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45996.220306597221</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45996.220306597221</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45996.220306597221</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45996.220306597221</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45996.220306597221</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45996.220306597221</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45996.220306597221</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45996.220306597221</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45996.220306597221</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45996.220306597221</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45996.220306597221</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45996.220306597221</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45996.220306597221</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45996.220306597221</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45996.220306597221</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45996.220306597221</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45996.220306597221</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45996.220306597221</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45996.220306597221</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45996.220306597221</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45996.220306597221</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45996.220306597221</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45996.220306597221</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45996.220306597221</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45996.220306597221</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45996.220306597221</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45996.220306597221</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45996.220306597221</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45996.220306597221</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45996.220306597221</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45996.220306597221</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2025-12-05T02:18:07Z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