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17" documentId="13_ncr:1_{F6CB121F-512D-4AA6-A0C1-0FB36C537598}" xr6:coauthVersionLast="47" xr6:coauthVersionMax="47" xr10:uidLastSave="{B8A9EB35-4943-40E5-B2DD-FF690AA2E5A5}"/>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<sst xmlns="http://schemas.openxmlformats.org/spreadsheetml/2006/main" count="179016" uniqueCount="39100">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</sst>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295.81063877314591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0.1313216435155482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0.13002534722181736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45958.759064699072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45958.759064699072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45958.759064699072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45958.759064699072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45958.759064699072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45958.759064699072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45958.759064699072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45958.759064699072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45958.759064699072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45958.759064699072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45958.759064699072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45958.759064699072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45958.759064699072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45958.759064699072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45958.759064699072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45958.759064699072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45958.759064699072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45958.759064699072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45958.759064699072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45958.759064699072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45958.759064699072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45958.759064699072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45958.759064699072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45958.759064699072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45958.759064699072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45958.759064699072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45958.759064699072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45958.759064699072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45958.759064699072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45958.759064699072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45958.759064699072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45958.759064699072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45958.759064699072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45958.759064699072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45958.759064699072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45958.759064699072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45958.759064699072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45958.759064699072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45958.759064699072</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45958.759064699072</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E83D9BAB-6953-4A11-8FCC-68D62B5A68B4}"/>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133.75922673611058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1.6981365741230547E-2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45958.759064699072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45958.759064699072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45958.759064699072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45958.759064699072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45958.759064699072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45958.759064699072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45958.759064699072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45958.759064699072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45958.759064699072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45958.759064699072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45958.759064699072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45958.759064699072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45958.759064699072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45958.759064699072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45958.759064699072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45958.759064699072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45958.759064699072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45958.759064699072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45958.759064699072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45958.759064699072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45958.759064699072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45958.759064699072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45958.759064699072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45958.759064699072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45958.759064699072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45958.759064699072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45958.759064699072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45958.759064699072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45958.759064699072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45958.759064699072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45958.759064699072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45958.759064699072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45958.759064699072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45958.759064699072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45958.759064699072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45958.759064699072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45958.759064699072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45958.759064699072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45958.759064699072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45958.759064699072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45958.759064699072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45958.759064699072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45958.759064699072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45958.759064699072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45958.759064699072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45958.759064699072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45958.759064699072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45958.759064699072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45958.759064699072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45958.759064699072</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45958.759064699072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45958.759064699072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45958.759064699072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45958.759064699072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45958.759064699072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45958.759064699072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45958.759064699072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45958.759064699072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45958.759064699072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45958.759064699072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45958.759064699072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45958.759064699072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45958.759064699072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45958.759064699072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45958.759064699072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45958.759064699072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45958.759064699072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45958.759064699072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45958.759064699072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45958.759064699072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45958.759064699072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45958.759064699072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45958.759064699072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45958.759064699072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45958.759064699072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45958.759064699072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45958.759064699072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45958.759064699072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45958.759064699072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45958.759064699072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45958.759064699072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45958.759064699072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45958.759064699072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45958.759064699072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45958.759064699072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45958.759064699072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45958.759064699072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45958.759064699072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45958.759064699072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45958.759064699072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45958.759064699072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45958.759064699072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45958.759064699072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45958.759064699072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45958.759064699072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45958.759064699072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45958.759064699072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45958.759064699072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45958.759064699072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45958.759064699072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45958.759064699072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45958.759064699072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45958.759064699072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45958.759064699072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45958.759064699072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45958.759064699072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45958.759064699072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45958.759064699072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45958.759064699072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45958.759064699072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45958.759064699072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45958.759064699072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45958.759064699072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45958.759064699072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45958.759064699072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45958.759064699072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45958.759064699072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45958.759064699072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45958.759064699072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45958.759064699072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45958.759064699072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45958.759064699072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45958.759064699072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45958.759064699072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45958.759064699072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45958.759064699072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45958.759064699072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45958.759064699072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45958.759064699072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45958.759064699072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45958.759064699072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45958.759064699072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45958.759064699072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45958.759064699072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45958.759064699072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45958.759064699072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45958.759064699072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45958.759064699072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45958.759064699072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45958.759064699072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45958.759064699072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45958.759064699072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45958.759064699072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45958.759064699072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45958.759064699072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45958.759064699072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45958.759064699072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45958.759064699072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45958.759064699072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45958.759064699072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45958.759064699072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45958.759064699072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45958.759064699072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45958.759064699072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45958.759064699072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45958.759064699072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45958.759064699072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45958.759064699072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45958.759064699072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45958.759064699072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45958.759064699072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45958.759064699072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45958.759064699072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45958.759064699072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45958.759064699072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45958.759064699072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45958.759064699072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45958.759064699072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45958.759064699072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45958.759064699072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45958.759064699072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45958.759064699072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45958.759064699072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45958.759064699072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45958.759064699072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45958.759064699072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45958.759064699072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45958.759064699072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45958.759064699072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45958.759064699072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45958.759064699072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45958.759064699072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45958.759064699072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45958.759064699072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45958.759064699072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45958.759064699072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45958.759064699072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45958.759064699072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45958.759064699072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45958.759064699072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45958.759064699072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45958.759064699072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45958.759064699072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45958.759064699072</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45958.759064699072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45958.759064699072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45958.759064699072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45958.759064699072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45958.759064699072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45958.759064699072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45958.759064699072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45958.759064699072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45958.759064699072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45958.759064699072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45958.759064699072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45958.759064699072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45958.759064699072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45958.759064699072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45958.759064699072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45958.759064699072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45958.759064699072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45958.759064699072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45958.759064699072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45958.759064699072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45958.759064699072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45958.759064699072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45958.759064699072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45958.759064699072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45958.759064699072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45958.759064699072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45958.759064699072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45958.759064699072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45958.759064699072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45958.759064699072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45958.759064699072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45958.759064699072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45958.759064699072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45958.759064699072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45958.759064699072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45958.759064699072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45958.759064699072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45958.759064699072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45958.759064699072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45958.759064699072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45958.759064699072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45958.759064699072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45958.759064699072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45958.759064699072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45958.759064699072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45958.759064699072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45958.759064699072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45958.759064699072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45958.759064699072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45958.759064699072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45958.759064699072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45958.759064699072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45958.759064699072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45958.759064699072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45958.759064699072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45958.759064699072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45958.759064699072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45958.759064699072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45958.759064699072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45958.759064699072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45958.759064699072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45958.759064699072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45958.759064699072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45958.759064699072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45958.759064699072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45958.759064699072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45958.759064699072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45958.759064699072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45958.759064699072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45958.759064699072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45958.759064699072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45958.759064699072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45958.759064699072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45958.759064699072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45958.759064699072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45958.759064699072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45958.759064699072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45958.759064699072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45958.759064699072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45958.759064699072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45958.759064699072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45958.759064699072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45958.759064699072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45958.759064699072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45958.759064699072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45958.759064699072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45958.759064699072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45958.759064699072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45958.759064699072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45958.759064699072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45958.759064699072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45958.759064699072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45958.759064699072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45958.759064699072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45958.759064699072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45958.759064699072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45958.759064699072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45958.759064699072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45958.759064699072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45958.759064699072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45958.759064699072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45958.759064699072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45958.759064699072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45958.759064699072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45958.759064699072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45958.759064699072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45958.759064699072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45958.759064699072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45958.759064699072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45958.759064699072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45958.759064699072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45958.759064699072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45958.759064699072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45958.759064699072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45958.759064699072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45958.759064699072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45958.759064699072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45958.759064699072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45958.759064699072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45958.759064699072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45958.759064699072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45958.759064699072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45958.759064699072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45958.759064699072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45958.759064699072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45958.759064699072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45958.759064699072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45958.759064699072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45958.759064699072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45958.759064699072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45958.759064699072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45958.759064699072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45958.759064699072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45958.759064699072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45958.759064699072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45958.759064699072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45958.759064699072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45958.759064699072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45958.759064699072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45958.759064699072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45958.759064699072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45958.759064699072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45958.759064699072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45958.759064699072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45958.759064699072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45958.759064699072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45958.759064699072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45958.759064699072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45958.759064699072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45958.759064699072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45958.759064699072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45958.759064699072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45958.759064699072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45958.759064699072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45958.759064699072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45958.759064699072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45958.759064699072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45958.759064699072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45958.759064699072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45958.759064699072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45958.759064699072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45958.759064699072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45958.759064699072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45958.759064699072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45958.759064699072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45958.759064699072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45958.759064699072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45958.759064699072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45958.759064699072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45958.759064699072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45958.759064699072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45958.759064699072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45958.759064699072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45958.759064699072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45958.759064699072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45958.759064699072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45958.759064699072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45958.759064699072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45958.759064699072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45958.759064699072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45958.759064699072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45958.759064699072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45958.759064699072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45958.759064699072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45958.759064699072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45958.759064699072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45958.759064699072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45958.759064699072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45958.759064699072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45958.759064699072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45958.759064699072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45958.759064699072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45958.759064699072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45958.759064699072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45958.759064699072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45958.759064699072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45958.759064699072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45958.759064699072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45958.759064699072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45958.759064699072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45958.759064699072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45958.759064699072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45958.759064699072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45958.759064699072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45958.759064699072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45958.759064699072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45958.759064699072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45958.759064699072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45958.759064699072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45958.759064699072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45958.759064699072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45958.759064699072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45958.759064699072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45958.759064699072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45958.759064699072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45958.759064699072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45958.759064699072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45958.759064699072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45958.759064699072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45958.759064699072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45958.759064699072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45958.759064699072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45958.759064699072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45958.759064699072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45958.759064699072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45958.759064699072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45958.759064699072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45958.759064699072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45958.759064699072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45958.759064699072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45958.759064699072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45958.759064699072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45958.759064699072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45958.759064699072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45958.759064699072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45958.759064699072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45958.759064699072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45958.759064699072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45958.759064699072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45958.759064699072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45958.759064699072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45958.759064699072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45958.759064699072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45958.759064699072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45958.759064699072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45958.759064699072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45958.759064699072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45958.759064699072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45958.759064699072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45958.759064699072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45958.759064699072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45958.759064699072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45958.759064699072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45958.759064699072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45958.759064699072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45958.759064699072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45958.759064699072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45958.759064699072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45958.759064699072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45958.759064699072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45958.759064699072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45958.759064699072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45958.759064699072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45958.759064699072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45958.759064699072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45958.759064699072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45958.759064699072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45958.759064699072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45958.759064699072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45958.759064699072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45958.759064699072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45958.759064699072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45958.759064699072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45958.759064699072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45958.759064699072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45958.759064699072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45958.759064699072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45958.759064699072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45958.759064699072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45958.759064699072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45958.759064699072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45958.759064699072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45958.759064699072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45958.759064699072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45958.759064699072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45958.759064699072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45958.759064699072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45958.759064699072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45958.759064699072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45958.759064699072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45958.759064699072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45958.759064699072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45958.759064699072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45958.759064699072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45958.759064699072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45958.759064699072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45958.759064699072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45958.759064699072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45958.759064699072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45958.759064699072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45958.759064699072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45958.759064699072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45958.759064699072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45958.759064699072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45958.759064699072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45958.759064699072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45958.759064699072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45958.759064699072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45958.759064699072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45958.759064699072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45958.759064699072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45958.759064699072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45958.759064699072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45958.759064699072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45958.759064699072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45958.759064699072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45958.759064699072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45958.759064699072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45958.759064699072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45958.759064699072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45958.759064699072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45958.759064699072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45958.759064699072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45958.759064699072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45958.759064699072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45958.759064699072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45958.759064699072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45958.759064699072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45958.759064699072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45958.759064699072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45958.759064699072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45958.759064699072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45958.759064699072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45958.759064699072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45958.759064699072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45958.759064699072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45958.759064699072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45958.759064699072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45958.759064699072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45958.759064699072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45958.759064699072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45958.759064699072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45958.759064699072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45958.759064699072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45958.759064699072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45958.759064699072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45958.759064699072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45958.759064699072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45958.759064699072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45958.759064699072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45958.759064699072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45958.759064699072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45958.759064699072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45958.759064699072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45958.759064699072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45958.759064699072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45958.759064699072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45958.759064699072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45958.759064699072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45958.759064699072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45958.759064699072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45958.759064699072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45958.759064699072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45958.759064699072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45958.759064699072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45958.759064699072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45958.759064699072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45958.759064699072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45958.759064699072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45958.759064699072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45958.759064699072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45958.759064699072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45958.759064699072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45958.759064699072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45958.759064699072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45958.759064699072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45958.759064699072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45958.759064699072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45958.759064699072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45958.759064699072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45958.759064699072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45958.759064699072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45958.759064699072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45958.759064699072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45958.759064699072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45958.759064699072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45958.759064699072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45958.759064699072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45958.759064699072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45958.759064699072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45958.759064699072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45958.759064699072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45958.759064699072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45958.759064699072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45958.759064699072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45958.759064699072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45958.759064699072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45958.759064699072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45958.759064699072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45958.759064699072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45958.759064699072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45958.759064699072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45958.759064699072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45958.759064699072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45958.759064699072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45958.759064699072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45958.759064699072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45958.759064699072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45958.759064699072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45958.759064699072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45958.759064699072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45958.759064699072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45958.759064699072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45958.759064699072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45958.759064699072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45958.759064699072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45958.759064699072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45958.759064699072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45958.759064699072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45958.759064699072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45958.759064699072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45958.759064699072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45958.759064699072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45958.759064699072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45958.759064699072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45958.759064699072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45958.759064699072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45958.759064699072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45958.759064699072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45958.759064699072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45958.759064699072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45958.759064699072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45958.759064699072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45958.759064699072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45958.759064699072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45958.759064699072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45958.759064699072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45958.759064699072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45958.759064699072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45958.759064699072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45958.759064699072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45958.759064699072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45958.759064699072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45958.759064699072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45958.759064699072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45958.759064699072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45958.759064699072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45958.759064699072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45958.759064699072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45958.759064699072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45958.759064699072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45958.759064699072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45958.759064699072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45958.759064699072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45958.759064699072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45958.759064699072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45958.759064699072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45958.759064699072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45958.759064699072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45958.759064699072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45958.759064699072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45958.759064699072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45958.759064699072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45958.759064699072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45958.759064699072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45958.759064699072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45958.759064699072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45958.759064699072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45958.759064699072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45958.759064699072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45958.759064699072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45958.759064699072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45958.759064699072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45958.759064699072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45958.759064699072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45958.759064699072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45958.759064699072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45958.759064699072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45958.759064699072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45958.759064699072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45958.759064699072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45958.759064699072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45958.759064699072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45958.759064699072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45958.759064699072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45958.759064699072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45958.759064699072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45958.759064699072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45958.759064699072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45958.759064699072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45958.759064699072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45958.759064699072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45958.759064699072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45958.759064699072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45958.759064699072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45958.759064699072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45958.759064699072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45958.759064699072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45958.759064699072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45958.759064699072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45958.759064699072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45958.759064699072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45958.759064699072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45958.759064699072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45958.759064699072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45958.759064699072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45958.759064699072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45958.759064699072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45958.759064699072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45958.759064699072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45958.759064699072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45958.759064699072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45958.759064699072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45958.759064699072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45958.759064699072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45958.759064699072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45958.759064699072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45958.759064699072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45958.759064699072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45958.759064699072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45958.759064699072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45958.759064699072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45958.759064699072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45958.759064699072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45958.759064699072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45958.759064699072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45958.759064699072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45958.759064699072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45958.759064699072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45958.759064699072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45958.759064699072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45958.759064699072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45958.759064699072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45958.759064699072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45958.759064699072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45958.759064699072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45958.759064699072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45958.759064699072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45958.759064699072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45958.759064699072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45958.759064699072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45958.759064699072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45958.759064699072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45958.759064699072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45958.759064699072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45958.759064699072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45958.759064699072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45958.759064699072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45958.759064699072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45958.759064699072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45958.759064699072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45958.759064699072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45958.759064699072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45958.759064699072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45958.759064699072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45958.759064699072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45958.759064699072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45958.759064699072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45958.759064699072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45958.759064699072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45958.759064699072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45958.759064699072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45958.759064699072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45958.759064699072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45958.759064699072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45958.759064699072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45958.759064699072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45958.759064699072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45958.759064699072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45958.759064699072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45958.759064699072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45958.759064699072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45958.759064699072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45958.759064699072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45958.759064699072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45958.759064699072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45958.759064699072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45958.759064699072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45958.759064699072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45958.759064699072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45958.759064699072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45958.759064699072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45958.759064699072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45958.759064699072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45958.759064699072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45958.759064699072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45958.759064699072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45958.759064699072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45958.759064699072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45958.759064699072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45958.759064699072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45958.759064699072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45958.759064699072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45958.759064699072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45958.759064699072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45958.759064699072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45958.759064699072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45958.759064699072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45958.759064699072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45958.759064699072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45958.759064699072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45958.759064699072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45958.759064699072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45958.759064699072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45958.759064699072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45958.759064699072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45958.759064699072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45958.759064699072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45958.759064699072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45958.759064699072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45958.759064699072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45958.759064699072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45958.759064699072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45958.759064699072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45958.759064699072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45958.759064699072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45958.759064699072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45958.759064699072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45958.759064699072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45958.759064699072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45958.759064699072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45958.759064699072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45958.759064699072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45958.759064699072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45958.759064699072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45958.759064699072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45958.759064699072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45958.759064699072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45958.759064699072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45958.759064699072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45958.759064699072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45958.759064699072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45958.759064699072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45958.759064699072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45958.759064699072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45958.759064699072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45958.759064699072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45958.759064699072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45958.759064699072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45958.759064699072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45958.759064699072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45958.759064699072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45958.759064699072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45958.759064699072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45958.759064699072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45958.759064699072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45958.759064699072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45958.759064699072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45958.759064699072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45958.759064699072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45958.759064699072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45958.759064699072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45958.759064699072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45958.759064699072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45958.759064699072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45958.759064699072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45958.759064699072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45958.759064699072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45958.759064699072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45958.759064699072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45958.759064699072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45958.759064699072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45958.759064699072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45958.759064699072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45958.759064699072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45958.759064699072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45958.759064699072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45958.759064699072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45958.759064699072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45958.759064699072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45958.759064699072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45958.759064699072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45958.759064699072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45958.759064699072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45958.759064699072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45958.759064699072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45958.759064699072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45958.759064699072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45958.759064699072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45958.759064699072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45958.759064699072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45958.759064699072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45958.759064699072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45958.759064699072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45958.759064699072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45958.759064699072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45958.759064699072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45958.759064699072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45958.759064699072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45958.759064699072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45958.759064699072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45958.759064699072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45958.759064699072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45958.759064699072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45958.759064699072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45958.759064699072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45958.759064699072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45958.759064699072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45958.759064699072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45958.759064699072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45958.759064699072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45958.759064699072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45958.759064699072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45958.759064699072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45958.759064699072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45958.759064699072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45958.759064699072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45958.759064699072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45958.759064699072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45958.759064699072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45958.759064699072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45958.759064699072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45958.759064699072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45958.759064699072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45958.759064699072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45958.759064699072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45958.759064699072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45958.759064699072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45958.759064699072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45958.759064699072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45958.759064699072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45958.759064699072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45958.759064699072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45958.759064699072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45958.759064699072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45958.759064699072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45958.759064699072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45958.759064699072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45958.759064699072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45958.759064699072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45958.759064699072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45958.759064699072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45958.759064699072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45958.759064699072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45958.759064699072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45958.759064699072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45958.759064699072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45958.759064699072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45958.759064699072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45958.759064699072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45958.759064699072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45958.759064699072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45958.759064699072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45958.759064699072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45958.759064699072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45958.759064699072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45958.759064699072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45958.759064699072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45958.759064699072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45958.759064699072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45958.759064699072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45958.759064699072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45958.759064699072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45958.759064699072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45958.759064699072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45958.759064699072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45958.759064699072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45958.759064699072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45958.759064699072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45958.759064699072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45958.759064699072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45958.759064699072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45958.759064699072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45958.759064699072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45958.759064699072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45958.759064699072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45958.759064699072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45958.759064699072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45958.759064699072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45958.759064699072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45958.759064699072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45958.759064699072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45958.759064699072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45958.759064699072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45958.759064699072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45958.759064699072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45958.759064699072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45958.759064699072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45958.759064699072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45958.759064699072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45958.759064699072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45958.759064699072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45958.759064699072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45958.759064699072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45958.759064699072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45958.759064699072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45958.759064699072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45958.759064699072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45958.759064699072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45958.759064699072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45958.759064699072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45958.759064699072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45958.759064699072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45958.759064699072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45958.759064699072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45958.759064699072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45958.759064699072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45958.759064699072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45958.759064699072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45958.759064699072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45958.759064699072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45958.759064699072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45958.759064699072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45958.759064699072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45958.759064699072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45958.759064699072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45958.759064699072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45958.759064699072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45958.759064699072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45958.759064699072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45958.759064699072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45958.759064699072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45958.759064699072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45958.759064699072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45958.759064699072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45958.759064699072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45958.759064699072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45958.759064699072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45958.759064699072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45958.759064699072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45958.759064699072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45958.759064699072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45958.759064699072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45958.759064699072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45958.759064699072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45958.759064699072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45958.759064699072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45958.759064699072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45958.759064699072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45958.759064699072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45958.759064699072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45958.759064699072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45958.759064699072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45958.759064699072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45958.759064699072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45958.759064699072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45958.759064699072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45958.759064699072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45958.759064699072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45958.759064699072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45958.759064699072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45958.759064699072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45958.759064699072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45958.759064699072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45958.759064699072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45958.759064699072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45958.759064699072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45958.759064699072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45958.759064699072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45958.759064699072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45958.759064699072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45958.759064699072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45958.759064699072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45958.759064699072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45958.759064699072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45958.759064699072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45958.759064699072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45958.759064699072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45958.759064699072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45958.759064699072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45958.759064699072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45958.759064699072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45958.759064699072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45958.759064699072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45958.759064699072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45958.759064699072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45958.759064699072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45958.759064699072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45958.759064699072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45958.759064699072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45958.759064699072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45958.759064699072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45958.759064699072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45958.759064699072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45958.759064699072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45958.759064699072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45958.759064699072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45958.759064699072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45958.759064699072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45958.759064699072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45958.759064699072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45958.759064699072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45958.759064699072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45958.759064699072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45958.759064699072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45958.759064699072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45958.759064699072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45958.759064699072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45958.759064699072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45958.759064699072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45958.759064699072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45958.759064699072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45958.759064699072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45958.759064699072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45958.759064699072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45958.759064699072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45958.759064699072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45958.759064699072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45958.759064699072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45958.759064699072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45958.759064699072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45958.759064699072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45958.759064699072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45958.759064699072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45958.759064699072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45958.759064699072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45958.759064699072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45958.759064699072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45958.759064699072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45958.759064699072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45958.759064699072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45958.759064699072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45958.759064699072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45958.759064699072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45958.759064699072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45958.759064699072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45958.759064699072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45958.759064699072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45958.759064699072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45958.759064699072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45958.759064699072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45958.759064699072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45958.759064699072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45958.759064699072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45958.759064699072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45958.759064699072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45958.759064699072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45958.759064699072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45958.759064699072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45958.759064699072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45958.759064699072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45958.759064699072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45958.759064699072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45958.759064699072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45958.759064699072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45958.759064699072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45958.759064699072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45958.759064699072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45958.759064699072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45958.759064699072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45958.759064699072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45958.759064699072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45958.759064699072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45958.759064699072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45958.759064699072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45958.759064699072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45958.759064699072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45958.759064699072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45958.759064699072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45958.759064699072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45958.759064699072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45958.759064699072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45958.759064699072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45958.759064699072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45958.759064699072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45958.759064699072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45958.759064699072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45958.759064699072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45958.759064699072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45958.759064699072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45958.759064699072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45958.759064699072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45958.759064699072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45958.759064699072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45958.759064699072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45958.759064699072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45958.759064699072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45958.759064699072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45958.759064699072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45958.759064699072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45958.759064699072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45958.759064699072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45958.759064699072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45958.759064699072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45958.759064699072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45958.759064699072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45958.759064699072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45958.759064699072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45958.759064699072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45958.759064699072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45958.759064699072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45958.759064699072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45958.759064699072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45958.759064699072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45958.759064699072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45958.759064699072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45958.759064699072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45958.759064699072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45958.759064699072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45958.759064699072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45958.759064699072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45958.759064699072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45958.759064699072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45958.759064699072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45958.759064699072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45958.759064699072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45958.759064699072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45958.759064699072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45958.759064699072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45958.759064699072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45958.759064699072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45958.759064699072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45958.759064699072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45958.759064699072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45958.759064699072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45958.759064699072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45958.759064699072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45958.759064699072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45958.759064699072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45958.759064699072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45958.759064699072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45958.759064699072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45958.759064699072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45958.759064699072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45958.759064699072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45958.759064699072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45958.759064699072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45958.759064699072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45958.759064699072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45958.759064699072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45958.759064699072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45958.759064699072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45958.759064699072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45958.759064699072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45958.759064699072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45958.759064699072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45958.759064699072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45958.759064699072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45958.759064699072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45958.759064699072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45958.759064699072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45958.759064699072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45958.759064699072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45958.759064699072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45958.759064699072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45958.759064699072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45958.759064699072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45958.759064699072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45958.759064699072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45958.759064699072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45958.759064699072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45958.759064699072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45958.759064699072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45958.759064699072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45958.759064699072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45958.759064699072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45958.759064699072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45958.759064699072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45958.759064699072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45958.759064699072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45958.759064699072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45958.759064699072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45958.759064699072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45958.759064699072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45958.759064699072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45958.759064699072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45958.759064699072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45958.759064699072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45958.759064699072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45958.759064699072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45958.759064699072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45958.759064699072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45958.759064699072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45958.759064699072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45958.759064699072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45958.759064699072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45958.759064699072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45958.759064699072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45958.759064699072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45958.759064699072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45958.759064699072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45958.759064699072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45958.759064699072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45958.759064699072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45958.759064699072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45958.759064699072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45958.759064699072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45958.759064699072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45958.759064699072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45958.759064699072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45958.759064699072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45958.759064699072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45958.759064699072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45958.759064699072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45958.759064699072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45958.759064699072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45958.759064699072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45958.759064699072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45958.759064699072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45958.759064699072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45958.759064699072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45958.759064699072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45958.759064699072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45958.759064699072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45958.759064699072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45958.759064699072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45958.759064699072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45958.759064699072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45958.759064699072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45958.759064699072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45958.759064699072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45958.759064699072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45958.759064699072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45958.759064699072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45958.759064699072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45958.759064699072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45958.759064699072</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255.27834710647585</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1.3995254630572163E-2</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45958.759064699072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45958.759064699072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45958.759064699072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45958.759064699072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45958.759064699072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45958.759064699072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45958.759064699072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45958.759064699072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45958.759064699072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45958.759064699072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45958.759064699072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45958.759064699072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45958.759064699072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45958.759064699072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45958.759064699072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45958.759064699072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45958.759064699072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45958.759064699072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45958.759064699072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45958.759064699072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45958.759064699072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45958.759064699072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45958.759064699072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45958.759064699072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45958.759064699072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45958.759064699072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45958.759064699072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45958.759064699072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45958.759064699072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45958.759064699072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45958.759064699072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45958.759064699072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45958.759064699072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45958.759064699072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45958.759064699072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45958.759064699072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45958.759064699072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45958.759064699072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45958.759064699072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45958.759064699072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45958.759064699072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45958.759064699072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45958.759064699072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45958.759064699072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45958.759064699072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45958.759064699072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45958.759064699072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45958.759064699072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45958.759064699072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45958.759064699072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45958.759064699072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45958.759064699072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45958.759064699072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45958.759064699072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45958.759064699072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45958.759064699072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45958.759064699072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45958.759064699072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45958.759064699072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45958.759064699072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45958.759064699072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45958.759064699072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45958.759064699072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45958.759064699072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45958.759064699072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45958.759064699072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45958.759064699072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45958.759064699072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45958.759064699072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45958.759064699072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45958.759064699072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45958.759064699072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45958.759064699072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45958.759064699072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45958.759064699072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45958.759064699072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45958.759064699072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45958.759064699072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45958.759064699072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45958.759064699072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45958.759064699072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45958.759064699072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45958.759064699072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45958.759064699072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45958.759064699072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45958.759064699072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45958.759064699072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45958.759064699072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45958.759064699072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45958.759064699072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45958.759064699072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45958.759064699072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45958.759064699072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45958.759064699072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45958.759064699072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45958.759064699072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45958.759064699072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45958.759064699072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45958.759064699072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45958.759064699072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45958.759064699072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45958.759064699072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45958.759064699072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45958.759064699072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45958.759064699072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45958.759064699072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45958.759064699072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45958.759064699072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45958.759064699072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45958.759064699072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45958.759064699072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45958.759064699072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45958.759064699072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45958.759064699072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45958.759064699072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45958.759064699072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45958.759064699072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45958.759064699072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45958.759064699072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45958.759064699072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45958.759064699072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45958.759064699072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45958.759064699072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45958.759064699072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45958.759064699072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45958.759064699072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45958.759064699072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45958.759064699072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45958.759064699072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45958.759064699072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45958.759064699072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45958.759064699072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45958.759064699072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45958.759064699072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45958.759064699072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45958.759064699072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45958.759064699072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45958.759064699072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45958.759064699072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45958.759064699072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45958.759064699072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45958.759064699072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45958.759064699072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45958.759064699072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45958.759064699072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45958.759064699072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45958.759064699072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45958.759064699072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45958.759064699072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45958.759064699072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45958.759064699072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45958.759064699072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45958.759064699072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45958.759064699072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45958.759064699072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45958.759064699072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45958.759064699072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45958.759064699072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45958.759064699072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45958.759064699072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45958.759064699072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45958.759064699072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45958.759064699072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45958.759064699072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45958.759064699072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45958.759064699072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45958.759064699072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45958.759064699072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45958.759064699072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45958.759064699072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45958.759064699072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45958.759064699072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45958.759064699072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45958.759064699072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45958.759064699072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45958.759064699072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45958.759064699072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45958.759064699072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45958.759064699072</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45958.759064699072</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66.92700451388373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32.570187384255405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10.097953587959637</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38444</v>
      </c>
      <c r="E5" s="152" t="s">
        <v>38998</v>
      </c>
      <c r="F5" s="153">
        <v>45958.748067129629</v>
      </c>
      <c r="G5" s="154">
        <f ca="1">IFERROR(NOW()-F5,"")</f>
        <v>1.0997569443134125E-2</v>
      </c>
      <c r="H5" s="153">
        <v>45958.742511574077</v>
      </c>
      <c r="I5" s="152" t="str">
        <f>IFERROR(VLOOKUP(D5,DB!A:F,6,0),"")</f>
        <v>SCECO</v>
      </c>
      <c r="J5" s="152" t="str">
        <f>IFERROR(VLOOKUP(D5,DB!A:G,7,0),"")</f>
        <v>Haj Removal</v>
      </c>
      <c r="K5" s="152" t="s">
        <v>39099</v>
      </c>
      <c r="L5" s="152" t="str">
        <f>IFERROR(VLOOKUP(D5,DB!A:I,9,0),"")</f>
        <v>Latis</v>
      </c>
    </row>
    <row r="6" spans="1:13" ht="15">
      <c r="A6" s="152"/>
      <c r="B6" s="152" t="str">
        <f>IFERROR(VLOOKUP(D6,DB!A:K,11,0),"")</f>
        <v/>
      </c>
      <c r="C6" s="152"/>
      <c r="D6" s="169"/>
      <c r="E6" s="152"/>
      <c r="F6" s="153"/>
      <c r="G6" s="154">
        <f ca="1">IFERROR(NOW()-F6,"")</f>
        <v>45958.759064699072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45958.759064699072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45958.759064699072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45958.759064699072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45958.759064699072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45958.759064699072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45958.759064699072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45958.759064699072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45958.759064699072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45958.759064699072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45958.759064699072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45958.759064699072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45958.759064699072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45958.759064699072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45958.759064699072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45958.759064699072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45958.759064699072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45958.759064699072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45958.759064699072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45958.759064699072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45958.759064699072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45958.759064699072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45958.759064699072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45958.759064699072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45958.759064699072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45958.759064699072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45958.759064699072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45958.759064699072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45958.759064699072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45958.759064699072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45958.759064699072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45958.759064699072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45958.759064699072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45958.759064699072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45958.759064699072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45958.759064699072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45958.759064699072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45958.759064699072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45958.759064699072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45958.759064699072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45958.759064699072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45958.759064699072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45958.759064699072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45958.759064699072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45958.759064699072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45958.759064699072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45958.759064699072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45958.759064699072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45958.759064699072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45958.759064699072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45958.759064699072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45958.759064699072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45958.759064699072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45958.759064699072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45958.759064699072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45958.759064699072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45958.759064699072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45958.759064699072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45958.759064699072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45958.759064699072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45958.759064699072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45958.759064699072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45958.759064699072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45958.759064699072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45958.759064699072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45958.759064699072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45958.759064699072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45958.759064699072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45958.759064699072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45958.759064699072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45958.759064699072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45958.759064699072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45958.759064699072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45958.759064699072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45958.759064699072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45958.759064699072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45958.759064699072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45958.759064699072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45958.759064699072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45958.759064699072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45958.759064699072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45958.759064699072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45958.759064699072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45958.759064699072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45958.759064699072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45958.759064699072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45958.759064699072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45958.759064699072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45958.759064699072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45958.759064699072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45958.759064699072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45958.759064699072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45958.759064699072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45958.759064699072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45958.759064699072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45958.759064699072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45958.759064699072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45958.759064699072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45958.759064699072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45958.759064699072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45958.759064699072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45958.759064699072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45958.759064699072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45958.759064699072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45958.759064699072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45958.759064699072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45958.759064699072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45958.759064699072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45958.759064699072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45958.759064699072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45958.759064699072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45958.759064699072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45958.759064699072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45958.759064699072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45958.759064699072</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45958.759064699072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45958.759064699072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45958.759064699072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45958.759064699072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45958.759064699072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45958.759064699072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45958.759064699072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45958.759064699072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45958.759064699072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45958.759064699072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45958.759064699072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45958.759064699072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45958.759064699072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45958.759064699072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45958.759064699072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45958.759064699072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45958.759064699072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45958.759064699072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45958.759064699072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45958.759064699072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45958.759064699072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45958.759064699072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45958.759064699072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45958.759064699072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45958.759064699072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45958.759064699072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45958.759064699072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45958.759064699072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45958.759064699072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45958.759064699072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45958.759064699072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45958.759064699072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45958.759064699072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45958.759064699072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45958.759064699072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45958.759064699072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45958.759064699072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45958.759064699072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45958.759064699072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45958.759064699072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45958.759064699072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45958.759064699072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45958.759064699072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45958.759064699072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45958.759064699072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45958.759064699072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45958.759064699072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45958.759064699072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45958.759064699072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45958.759064699072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45958.759064699072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45958.759064699072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45958.759064699072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45958.759064699072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45958.759064699072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45958.759064699072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45958.759064699072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45958.759064699072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45958.759064699072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45958.759064699072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45958.759064699072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45958.759064699072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45958.759064699072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45958.759064699072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45958.759064699072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45958.759064699072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45958.759064699072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45958.759064699072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45958.759064699072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45958.759064699072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45958.759064699072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45958.759064699072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45958.759064699072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45958.759064699072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45958.759064699072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45958.759064699072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45958.759064699072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45958.759064699072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45958.759064699072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45958.759064699072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45958.759064699072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45958.759064699072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45958.759064699072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45958.759064699072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45958.759064699072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45958.759064699072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45958.759064699072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45958.759064699072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45958.759064699072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45958.759064699072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45958.759064699072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45958.759064699072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45958.759064699072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45958.759064699072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45958.759064699072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45958.759064699072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45958.759064699072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45958.759064699072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45958.759064699072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45958.759064699072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45958.759064699072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45958.759064699072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45958.759064699072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45958.759064699072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45958.759064699072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45958.759064699072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45958.759064699072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45958.759064699072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45958.759064699072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45958.759064699072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45958.759064699072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45958.759064699072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45958.759064699072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45958.759064699072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45958.759064699072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45958.759064699072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45958.759064699072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45958.759064699072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45958.759064699072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45958.759064699072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45958.759064699072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45958.759064699072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45958.759064699072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45958.759064699072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45958.759064699072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45958.759064699072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45958.759064699072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45958.759064699072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45958.759064699072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45958.759064699072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45958.759064699072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45958.759064699072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45958.759064699072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45958.759064699072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45958.759064699072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45958.759064699072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45958.759064699072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45958.759064699072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45958.759064699072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45958.759064699072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45958.759064699072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45958.759064699072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45958.759064699072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45958.759064699072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45958.759064699072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45958.759064699072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45958.759064699072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45958.759064699072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45958.759064699072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45958.759064699072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45958.759064699072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45958.759064699072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45958.759064699072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45958.759064699072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45958.759064699072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45958.759064699072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45958.759064699072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45958.759064699072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45958.759064699072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45958.759064699072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45958.759064699072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45958.759064699072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45958.759064699072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45958.759064699072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45958.759064699072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45958.759064699072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45958.759064699072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45958.759064699072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45958.759064699072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45958.759064699072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45958.759064699072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45958.759064699072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45958.759064699072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45958.759064699072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45958.759064699072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45958.759064699072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45958.759064699072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45958.759064699072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45958.759064699072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45958.759064699072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45958.759064699072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45958.759064699072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45958.759064699072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45958.759064699072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45958.759064699072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45958.759064699072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45958.759064699072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45958.759064699072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45958.759064699072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45958.759064699072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45958.759064699072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45958.759064699072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45958.759064699072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45958.759064699072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45958.759064699072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45958.759064699072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45958.759064699072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45958.759064699072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45958.759064699072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45958.759064699072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45958.759064699072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45958.759064699072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45958.759064699072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45958.759064699072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45958.759064699072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45958.759064699072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45958.759064699072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45958.759064699072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45958.759064699072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45958.759064699072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45958.759064699072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45958.759064699072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45958.759064699072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45958.759064699072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45958.759064699072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45958.759064699072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45958.759064699072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45958.759064699072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45958.759064699072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45958.759064699072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45958.759064699072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45958.759064699072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45958.759064699072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45958.759064699072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45958.759064699072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45958.759064699072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45958.759064699072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45958.759064699072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45958.759064699072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45958.759064699072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45958.759064699072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45958.759064699072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45958.759064699072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45958.759064699072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45958.759064699072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45958.759064699072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45958.759064699072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45958.759064699072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45958.759064699072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45958.759064699072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45958.759064699072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45958.759064699072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45958.759064699072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45958.759064699072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45958.759064699072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45958.759064699072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45958.759064699072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45958.759064699072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45958.759064699072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45958.759064699072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45958.759064699072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45958.759064699072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45958.759064699072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45958.759064699072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45958.759064699072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45958.759064699072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45958.759064699072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45958.759064699072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45958.759064699072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45958.759064699072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45958.759064699072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45958.759064699072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45958.759064699072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45958.759064699072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45958.759064699072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45958.759064699072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45958.759064699072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45958.759064699072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45958.759064699072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45958.759064699072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45958.759064699072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45958.759064699072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45958.759064699072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45958.759064699072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45958.759064699072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45958.759064699072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45958.759064699072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45958.759064699072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45958.759064699072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45958.759064699072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45958.759064699072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45958.759064699072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45958.759064699072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45958.759064699072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45958.759064699072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45958.759064699072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45958.759064699072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45958.759064699072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45958.759064699072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45958.759064699072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45958.759064699072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45958.759064699072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45958.759064699072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45958.759064699072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45958.759064699072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45958.759064699072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45958.759064699072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45958.759064699072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45958.759064699072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45958.759064699072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45958.759064699072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45958.759064699072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45958.759064699072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45958.759064699072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45958.759064699072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45958.759064699072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45958.759064699072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45958.759064699072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45958.759064699072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45958.759064699072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45958.759064699072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45958.759064699072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45958.759064699072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45958.759064699072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45958.759064699072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45958.759064699072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45958.759064699072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45958.759064699072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45958.759064699072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45958.759064699072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45958.759064699072</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45958.759064699072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45958.759064699072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45958.759064699072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45958.759064699072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45958.759064699072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45958.759064699072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45958.759064699072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45958.759064699072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45958.759064699072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45958.759064699072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45958.759064699072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45958.759064699072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45958.759064699072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45958.759064699072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45958.759064699072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45958.759064699072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45958.759064699072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45958.759064699072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45958.759064699072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45958.759064699072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45958.759064699072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45958.759064699072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45958.759064699072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45958.759064699072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45958.759064699072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45958.759064699072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45958.759064699072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45958.759064699072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45958.759064699072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45958.759064699072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45958.759064699072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45958.759064699072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45958.759064699072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45958.759064699072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45958.759064699072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45958.759064699072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45958.759064699072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45958.759064699072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45958.759064699072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45958.759064699072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45958.759064699072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45958.759064699072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45958.759064699072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45958.759064699072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45958.759064699072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45958.759064699072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45958.759064699072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45958.759064699072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45958.759064699072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45958.759064699072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45958.759064699072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45958.759064699072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45958.759064699072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45958.759064699072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45958.759064699072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45958.759064699072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45958.759064699072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45958.759064699072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45958.759064699072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45958.759064699072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45958.759064699072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45958.759064699072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45958.759064699072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45958.759064699072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45958.759064699072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45958.759064699072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45958.759064699072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45958.759064699072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45958.759064699072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45958.759064699072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45958.759064699072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45958.759064699072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45958.759064699072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45958.759064699072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45958.759064699072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45958.759064699072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45958.759064699072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45958.759064699072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45958.759064699072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45958.759064699072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45958.759064699072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45958.759064699072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45958.759064699072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45958.759064699072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45958.759064699072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45958.759064699072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45958.759064699072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45958.759064699072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45958.759064699072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45958.759064699072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45958.759064699072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45958.759064699072</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2025-10-28T15:13:37Z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