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00" documentId="120_S{2AC9BD13-BADA-5192-A53E-5A8FF88502F6}" xr6:coauthVersionLast="47" xr6:coauthVersionMax="47" xr10:uidLastSave="{2B4883D3-4324-4A0F-9F78-FF2E7865DE3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<sst xmlns="http://schemas.openxmlformats.org/spreadsheetml/2006/main" count="180315" uniqueCount="39140">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</sst>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30" dataDxfId="29" headerRowBorderDxfId="27" tableBorderDxfId="28">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321.47733275462815</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2.0723958332382608E-2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2.246006944187684E-2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45984.425758680554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45984.425758680554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45984.425758680554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45984.425758680554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45984.425758680554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45984.425758680554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45984.425758680554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45984.425758680554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45984.425758680554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45984.425758680554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45984.425758680554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45984.425758680554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45984.425758680554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45984.425758680554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45984.425758680554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45984.425758680554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45984.425758680554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45984.425758680554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45984.425758680554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45984.425758680554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45984.425758680554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45984.425758680554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45984.425758680554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45984.425758680554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45984.425758680554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45984.425758680554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45984.425758680554</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45984.425758680554</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45984.425758680554</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45984.425758680554</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159.42592071759282</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4.9670717591652647E-2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3.8339699072821531E-2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45984.425758680554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45984.425758680554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45984.425758680554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20546</v>
      </c>
      <c r="E9" s="102"/>
      <c r="F9" s="103"/>
      <c r="G9" s="104">
        <f ca="1">IFERROR(NOW()-F9,"-")</f>
        <v>45984.425758680554</v>
      </c>
      <c r="H9" s="103"/>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45984.425758680554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45984.425758680554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45984.425758680554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45984.425758680554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45984.425758680554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45984.425758680554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45984.425758680554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45984.425758680554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45984.425758680554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45984.425758680554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45984.425758680554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45984.425758680554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45984.425758680554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45984.425758680554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45984.425758680554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45984.425758680554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45984.425758680554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45984.425758680554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45984.425758680554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45984.425758680554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45984.425758680554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45984.425758680554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45984.425758680554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45984.425758680554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45984.425758680554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45984.425758680554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45984.425758680554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45984.425758680554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45984.425758680554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45984.425758680554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45984.425758680554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45984.425758680554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45984.425758680554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45984.425758680554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45984.425758680554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45984.425758680554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45984.425758680554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45984.425758680554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45984.425758680554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45984.425758680554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45984.425758680554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45984.425758680554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45984.425758680554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45984.425758680554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45984.425758680554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45984.425758680554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45984.425758680554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45984.425758680554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45984.425758680554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45984.425758680554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45984.425758680554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45984.425758680554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45984.425758680554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45984.425758680554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45984.425758680554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45984.425758680554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45984.425758680554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45984.425758680554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45984.425758680554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45984.425758680554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45984.425758680554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45984.425758680554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45984.425758680554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45984.425758680554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45984.425758680554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45984.425758680554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45984.425758680554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45984.425758680554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45984.425758680554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45984.425758680554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45984.425758680554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45984.425758680554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45984.425758680554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45984.425758680554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45984.425758680554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45984.425758680554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45984.425758680554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45984.425758680554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45984.425758680554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45984.425758680554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45984.425758680554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45984.425758680554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45984.425758680554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45984.425758680554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45984.425758680554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45984.425758680554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45984.425758680554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45984.425758680554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45984.425758680554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45984.425758680554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45984.425758680554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45984.425758680554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45984.425758680554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45984.425758680554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45984.425758680554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45984.425758680554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45984.425758680554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45984.425758680554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45984.425758680554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45984.425758680554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45984.425758680554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45984.425758680554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45984.425758680554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45984.425758680554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45984.425758680554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45984.425758680554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45984.425758680554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45984.425758680554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45984.425758680554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45984.425758680554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45984.425758680554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45984.425758680554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45984.425758680554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45984.425758680554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45984.425758680554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45984.425758680554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45984.425758680554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45984.425758680554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45984.425758680554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45984.425758680554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45984.425758680554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45984.425758680554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45984.425758680554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45984.425758680554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45984.425758680554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45984.425758680554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45984.425758680554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45984.425758680554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45984.425758680554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45984.425758680554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45984.425758680554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45984.425758680554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45984.425758680554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45984.425758680554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45984.425758680554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45984.425758680554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45984.425758680554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45984.425758680554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45984.425758680554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45984.425758680554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45984.425758680554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45984.425758680554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45984.425758680554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45984.425758680554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45984.425758680554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45984.425758680554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45984.425758680554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45984.425758680554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45984.425758680554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45984.425758680554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45984.425758680554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45984.425758680554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45984.425758680554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45984.425758680554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45984.425758680554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45984.425758680554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45984.425758680554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45984.425758680554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45984.425758680554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45984.425758680554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45984.425758680554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45984.425758680554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45984.425758680554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45984.425758680554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45984.425758680554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45984.425758680554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45984.425758680554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45984.425758680554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45984.425758680554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45984.425758680554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45984.425758680554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45984.425758680554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45984.425758680554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45984.425758680554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45984.425758680554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45984.425758680554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45984.425758680554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45984.425758680554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45984.425758680554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45984.425758680554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45984.425758680554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45984.425758680554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45984.425758680554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45984.425758680554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45984.425758680554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45984.425758680554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45984.425758680554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45984.425758680554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45984.425758680554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45984.425758680554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45984.425758680554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45984.425758680554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45984.425758680554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45984.425758680554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45984.425758680554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45984.425758680554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45984.425758680554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45984.425758680554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45984.425758680554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45984.425758680554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45984.425758680554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45984.425758680554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45984.425758680554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45984.425758680554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45984.425758680554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45984.425758680554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45984.425758680554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45984.425758680554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45984.425758680554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45984.425758680554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45984.425758680554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45984.425758680554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45984.425758680554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45984.425758680554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45984.425758680554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45984.425758680554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45984.425758680554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45984.425758680554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45984.425758680554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45984.425758680554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45984.425758680554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45984.425758680554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45984.425758680554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45984.425758680554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45984.425758680554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45984.425758680554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45984.425758680554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45984.425758680554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45984.425758680554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45984.425758680554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45984.425758680554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45984.425758680554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45984.425758680554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45984.425758680554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45984.425758680554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45984.425758680554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45984.425758680554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45984.425758680554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45984.425758680554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45984.425758680554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45984.425758680554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45984.425758680554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45984.425758680554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45984.425758680554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45984.425758680554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45984.425758680554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45984.425758680554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45984.425758680554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45984.425758680554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45984.425758680554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45984.425758680554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45984.425758680554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45984.425758680554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45984.425758680554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45984.425758680554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45984.425758680554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45984.425758680554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45984.425758680554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45984.425758680554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45984.425758680554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45984.425758680554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45984.425758680554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45984.425758680554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45984.425758680554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45984.425758680554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45984.425758680554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45984.425758680554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45984.425758680554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45984.425758680554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45984.425758680554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45984.425758680554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45984.425758680554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45984.425758680554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45984.425758680554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45984.425758680554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45984.425758680554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45984.425758680554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45984.425758680554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45984.425758680554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45984.425758680554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45984.425758680554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45984.425758680554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45984.425758680554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45984.425758680554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45984.425758680554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45984.425758680554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45984.425758680554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45984.425758680554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45984.425758680554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45984.425758680554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45984.425758680554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45984.425758680554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45984.425758680554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45984.425758680554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45984.425758680554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45984.425758680554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45984.425758680554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45984.425758680554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45984.425758680554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45984.425758680554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45984.425758680554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45984.425758680554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45984.425758680554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45984.425758680554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45984.425758680554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45984.425758680554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45984.425758680554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45984.425758680554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45984.425758680554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45984.425758680554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45984.425758680554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45984.425758680554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45984.425758680554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45984.425758680554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45984.425758680554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45984.425758680554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45984.425758680554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45984.425758680554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45984.425758680554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45984.425758680554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45984.425758680554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45984.425758680554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45984.425758680554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45984.425758680554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45984.425758680554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45984.425758680554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45984.425758680554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45984.425758680554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45984.425758680554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45984.425758680554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45984.425758680554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45984.425758680554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45984.425758680554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45984.425758680554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45984.425758680554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45984.425758680554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45984.425758680554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45984.425758680554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45984.425758680554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45984.425758680554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45984.425758680554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45984.425758680554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45984.425758680554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45984.425758680554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45984.425758680554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45984.425758680554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45984.425758680554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45984.425758680554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45984.425758680554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45984.425758680554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45984.425758680554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45984.425758680554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45984.425758680554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45984.425758680554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45984.425758680554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45984.425758680554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45984.425758680554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45984.425758680554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45984.425758680554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45984.425758680554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45984.425758680554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45984.425758680554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45984.425758680554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45984.425758680554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45984.425758680554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45984.425758680554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45984.425758680554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45984.425758680554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45984.425758680554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45984.425758680554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45984.425758680554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45984.425758680554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45984.425758680554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45984.425758680554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45984.425758680554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45984.425758680554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45984.425758680554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45984.425758680554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45984.425758680554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45984.425758680554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45984.425758680554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45984.425758680554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45984.425758680554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45984.425758680554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45984.425758680554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45984.425758680554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45984.425758680554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45984.425758680554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45984.425758680554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45984.425758680554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45984.425758680554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45984.425758680554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45984.425758680554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45984.425758680554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45984.425758680554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45984.425758680554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45984.425758680554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45984.425758680554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45984.425758680554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45984.425758680554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45984.425758680554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45984.425758680554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45984.425758680554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45984.425758680554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45984.425758680554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45984.425758680554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45984.425758680554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45984.425758680554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45984.425758680554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45984.425758680554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45984.425758680554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45984.425758680554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45984.425758680554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45984.425758680554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45984.425758680554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45984.425758680554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45984.425758680554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45984.425758680554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45984.425758680554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45984.425758680554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45984.425758680554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45984.425758680554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45984.425758680554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45984.425758680554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45984.425758680554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45984.425758680554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45984.425758680554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45984.425758680554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45984.425758680554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45984.425758680554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45984.425758680554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45984.425758680554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45984.425758680554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45984.425758680554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45984.425758680554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45984.425758680554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45984.425758680554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45984.425758680554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45984.425758680554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45984.425758680554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45984.425758680554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45984.425758680554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45984.425758680554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45984.425758680554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45984.425758680554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45984.425758680554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45984.425758680554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45984.425758680554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45984.425758680554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45984.425758680554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45984.425758680554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45984.425758680554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45984.425758680554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45984.425758680554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45984.425758680554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45984.425758680554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45984.425758680554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45984.425758680554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45984.425758680554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45984.425758680554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45984.425758680554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45984.425758680554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45984.425758680554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45984.425758680554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45984.425758680554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45984.425758680554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45984.425758680554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45984.425758680554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45984.425758680554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45984.425758680554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45984.425758680554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45984.425758680554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45984.425758680554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45984.425758680554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45984.425758680554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45984.425758680554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45984.425758680554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45984.425758680554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45984.425758680554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45984.425758680554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45984.425758680554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45984.425758680554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45984.425758680554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45984.425758680554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45984.425758680554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45984.425758680554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45984.425758680554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45984.425758680554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45984.425758680554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45984.425758680554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45984.425758680554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45984.425758680554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45984.425758680554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45984.425758680554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45984.425758680554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45984.425758680554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45984.425758680554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45984.425758680554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45984.425758680554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45984.425758680554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45984.425758680554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45984.425758680554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45984.425758680554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45984.425758680554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45984.425758680554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45984.425758680554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45984.425758680554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45984.425758680554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45984.425758680554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45984.425758680554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45984.425758680554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45984.425758680554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45984.425758680554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45984.425758680554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45984.425758680554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45984.425758680554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45984.425758680554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45984.425758680554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45984.425758680554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45984.425758680554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45984.425758680554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45984.425758680554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45984.425758680554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45984.425758680554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45984.425758680554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45984.425758680554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45984.425758680554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45984.425758680554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45984.425758680554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45984.425758680554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45984.425758680554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45984.425758680554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45984.425758680554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45984.425758680554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45984.425758680554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45984.425758680554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45984.425758680554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45984.425758680554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45984.425758680554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45984.425758680554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45984.425758680554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45984.425758680554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45984.425758680554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45984.425758680554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45984.425758680554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45984.425758680554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45984.425758680554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45984.425758680554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45984.425758680554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45984.425758680554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45984.425758680554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45984.425758680554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45984.425758680554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45984.425758680554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45984.425758680554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45984.425758680554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45984.425758680554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45984.425758680554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45984.425758680554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45984.425758680554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45984.425758680554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45984.425758680554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45984.425758680554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45984.425758680554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45984.425758680554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45984.425758680554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45984.425758680554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45984.425758680554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45984.425758680554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45984.425758680554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45984.425758680554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45984.425758680554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45984.425758680554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45984.425758680554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45984.425758680554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45984.425758680554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45984.425758680554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45984.425758680554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45984.425758680554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45984.425758680554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45984.425758680554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45984.425758680554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45984.425758680554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45984.425758680554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45984.425758680554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45984.425758680554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45984.425758680554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45984.425758680554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45984.425758680554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45984.425758680554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45984.425758680554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45984.425758680554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45984.425758680554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45984.425758680554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45984.425758680554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45984.425758680554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45984.425758680554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45984.425758680554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45984.425758680554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45984.425758680554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45984.425758680554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45984.425758680554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45984.425758680554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45984.425758680554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45984.425758680554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45984.425758680554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45984.425758680554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45984.425758680554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45984.425758680554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45984.425758680554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45984.425758680554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45984.425758680554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45984.425758680554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45984.425758680554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45984.425758680554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45984.425758680554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45984.425758680554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45984.425758680554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45984.425758680554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45984.425758680554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45984.425758680554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45984.425758680554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45984.425758680554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45984.425758680554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45984.425758680554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45984.425758680554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45984.425758680554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45984.425758680554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45984.425758680554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45984.425758680554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45984.425758680554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45984.425758680554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45984.425758680554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45984.425758680554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45984.425758680554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45984.425758680554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45984.425758680554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45984.425758680554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45984.425758680554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45984.425758680554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45984.425758680554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45984.425758680554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45984.425758680554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45984.425758680554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45984.425758680554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45984.425758680554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45984.425758680554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45984.425758680554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45984.425758680554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45984.425758680554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45984.425758680554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45984.425758680554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45984.425758680554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45984.425758680554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45984.425758680554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45984.425758680554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45984.425758680554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45984.425758680554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45984.425758680554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45984.425758680554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45984.425758680554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45984.425758680554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45984.425758680554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45984.425758680554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45984.425758680554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45984.425758680554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45984.425758680554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45984.425758680554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45984.425758680554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45984.425758680554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45984.425758680554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45984.425758680554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45984.425758680554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45984.425758680554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45984.425758680554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45984.425758680554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45984.425758680554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45984.425758680554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45984.425758680554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45984.425758680554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45984.425758680554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45984.425758680554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45984.425758680554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45984.425758680554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45984.425758680554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45984.425758680554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45984.425758680554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45984.425758680554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45984.425758680554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45984.425758680554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45984.425758680554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45984.425758680554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45984.425758680554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45984.425758680554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45984.425758680554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45984.425758680554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45984.425758680554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45984.425758680554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45984.425758680554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45984.425758680554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45984.425758680554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45984.425758680554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45984.425758680554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45984.425758680554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45984.425758680554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45984.425758680554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45984.425758680554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45984.425758680554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45984.425758680554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45984.425758680554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45984.425758680554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45984.425758680554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45984.425758680554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45984.425758680554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45984.425758680554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45984.425758680554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45984.425758680554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45984.425758680554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45984.425758680554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45984.425758680554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45984.425758680554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45984.425758680554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45984.425758680554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45984.425758680554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45984.425758680554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45984.425758680554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45984.425758680554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45984.425758680554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45984.425758680554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45984.425758680554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45984.425758680554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45984.425758680554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45984.425758680554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45984.425758680554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45984.425758680554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45984.425758680554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45984.425758680554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45984.425758680554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45984.425758680554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45984.425758680554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45984.425758680554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45984.425758680554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45984.425758680554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45984.425758680554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45984.425758680554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45984.425758680554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45984.425758680554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45984.425758680554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45984.425758680554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45984.425758680554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45984.425758680554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45984.425758680554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45984.425758680554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45984.425758680554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45984.425758680554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45984.425758680554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45984.425758680554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45984.425758680554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45984.425758680554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45984.425758680554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45984.425758680554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45984.425758680554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45984.425758680554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45984.425758680554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45984.425758680554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45984.425758680554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45984.425758680554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45984.425758680554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45984.425758680554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45984.425758680554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45984.425758680554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45984.425758680554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45984.425758680554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45984.425758680554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45984.425758680554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45984.425758680554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45984.425758680554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45984.425758680554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45984.425758680554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45984.425758680554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45984.425758680554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45984.425758680554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45984.425758680554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45984.425758680554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45984.425758680554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45984.425758680554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45984.425758680554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45984.425758680554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45984.425758680554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45984.425758680554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45984.425758680554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45984.425758680554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45984.425758680554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45984.425758680554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45984.425758680554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45984.425758680554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45984.425758680554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45984.425758680554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45984.425758680554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45984.425758680554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45984.425758680554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45984.425758680554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45984.425758680554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45984.425758680554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45984.425758680554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45984.425758680554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45984.425758680554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45984.425758680554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45984.425758680554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45984.425758680554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45984.425758680554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45984.425758680554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45984.425758680554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45984.425758680554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45984.425758680554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45984.425758680554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45984.425758680554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45984.425758680554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45984.425758680554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45984.425758680554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45984.425758680554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45984.425758680554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45984.425758680554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45984.425758680554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45984.425758680554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45984.425758680554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45984.425758680554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45984.425758680554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45984.425758680554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45984.425758680554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45984.425758680554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45984.425758680554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45984.425758680554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45984.425758680554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45984.425758680554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45984.425758680554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45984.425758680554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45984.425758680554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45984.425758680554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45984.425758680554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45984.425758680554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45984.425758680554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45984.425758680554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45984.425758680554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45984.425758680554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45984.425758680554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45984.425758680554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45984.425758680554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45984.425758680554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45984.425758680554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45984.425758680554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45984.425758680554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45984.425758680554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45984.425758680554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45984.425758680554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45984.425758680554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45984.425758680554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45984.425758680554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45984.425758680554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45984.425758680554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45984.425758680554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45984.425758680554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45984.425758680554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45984.425758680554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45984.425758680554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45984.425758680554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45984.425758680554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45984.425758680554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45984.425758680554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45984.425758680554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45984.425758680554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45984.425758680554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45984.425758680554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45984.425758680554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45984.425758680554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45984.425758680554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45984.425758680554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45984.425758680554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45984.425758680554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45984.425758680554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45984.425758680554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45984.425758680554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45984.425758680554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45984.425758680554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45984.425758680554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45984.425758680554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45984.425758680554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45984.425758680554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45984.425758680554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45984.425758680554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45984.425758680554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45984.425758680554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45984.425758680554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45984.425758680554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45984.425758680554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45984.425758680554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45984.425758680554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45984.425758680554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45984.425758680554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45984.425758680554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45984.425758680554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45984.425758680554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45984.425758680554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45984.425758680554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45984.425758680554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45984.425758680554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45984.425758680554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45984.425758680554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45984.425758680554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45984.425758680554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45984.425758680554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45984.425758680554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45984.425758680554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45984.425758680554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45984.425758680554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45984.425758680554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45984.425758680554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45984.425758680554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45984.425758680554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45984.425758680554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45984.425758680554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45984.425758680554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45984.425758680554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45984.425758680554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45984.425758680554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45984.425758680554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45984.425758680554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45984.425758680554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45984.425758680554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45984.425758680554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45984.425758680554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45984.425758680554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45984.425758680554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45984.425758680554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45984.425758680554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45984.425758680554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45984.425758680554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45984.425758680554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45984.425758680554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45984.425758680554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45984.425758680554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45984.425758680554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45984.425758680554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45984.425758680554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45984.425758680554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45984.425758680554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45984.425758680554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45984.425758680554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45984.425758680554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45984.425758680554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45984.425758680554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45984.425758680554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45984.425758680554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45984.425758680554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45984.425758680554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45984.425758680554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45984.425758680554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45984.425758680554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45984.425758680554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45984.425758680554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45984.425758680554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45984.425758680554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45984.425758680554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45984.425758680554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45984.425758680554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45984.425758680554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45984.425758680554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45984.425758680554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45984.425758680554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45984.425758680554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45984.425758680554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45984.425758680554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45984.425758680554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45984.425758680554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45984.425758680554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45984.425758680554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45984.425758680554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45984.425758680554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45984.425758680554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45984.425758680554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45984.425758680554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45984.425758680554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45984.425758680554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45984.425758680554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45984.425758680554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45984.425758680554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45984.425758680554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45984.425758680554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45984.425758680554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45984.425758680554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45984.425758680554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45984.425758680554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45984.425758680554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45984.425758680554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45984.425758680554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45984.425758680554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45984.425758680554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45984.425758680554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45984.425758680554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45984.425758680554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45984.425758680554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45984.425758680554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45984.425758680554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45984.425758680554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45984.425758680554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45984.425758680554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45984.425758680554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45984.425758680554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45984.425758680554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45984.425758680554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45984.425758680554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45984.425758680554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45984.425758680554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45984.425758680554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45984.425758680554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45984.425758680554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45984.425758680554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45984.425758680554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45984.425758680554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45984.425758680554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45984.425758680554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45984.425758680554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45984.425758680554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45984.425758680554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45984.425758680554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45984.425758680554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45984.425758680554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45984.425758680554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45984.425758680554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45984.425758680554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45984.425758680554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45984.425758680554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45984.425758680554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45984.425758680554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45984.425758680554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45984.425758680554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45984.425758680554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45984.425758680554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45984.425758680554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45984.425758680554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45984.425758680554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45984.425758680554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45984.425758680554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45984.425758680554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45984.425758680554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45984.425758680554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45984.425758680554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45984.425758680554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45984.425758680554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45984.425758680554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45984.425758680554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45984.425758680554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45984.425758680554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45984.425758680554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45984.425758680554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45984.425758680554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45984.425758680554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45984.425758680554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45984.425758680554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45984.425758680554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45984.425758680554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45984.425758680554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45984.425758680554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45984.425758680554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45984.425758680554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45984.425758680554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45984.425758680554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45984.425758680554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45984.425758680554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45984.425758680554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45984.425758680554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45984.425758680554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45984.425758680554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45984.425758680554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45984.425758680554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45984.425758680554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45984.425758680554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45984.425758680554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45984.425758680554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45984.425758680554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45984.425758680554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45984.425758680554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45984.425758680554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45984.425758680554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45984.425758680554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45984.425758680554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45984.425758680554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45984.425758680554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45984.425758680554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45984.425758680554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45984.425758680554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45984.425758680554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45984.425758680554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45984.425758680554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45984.425758680554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45984.425758680554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45984.425758680554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45984.425758680554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45984.425758680554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45984.425758680554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45984.425758680554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45984.425758680554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45984.425758680554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45984.425758680554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45984.425758680554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45984.425758680554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45984.425758680554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45984.425758680554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45984.425758680554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45984.425758680554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280.94504108795809</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45984.425758680554</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4.2957754631061107E-2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1.8906828699982725E-2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1.83281249992433E-2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45984.425758680554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45984.425758680554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45984.425758680554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45984.425758680554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45984.425758680554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45984.425758680554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45984.425758680554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45984.425758680554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45984.425758680554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45984.425758680554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45984.425758680554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45984.425758680554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45984.425758680554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45984.425758680554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45984.425758680554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45984.425758680554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45984.425758680554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45984.425758680554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45984.425758680554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45984.425758680554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45984.425758680554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45984.425758680554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45984.425758680554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45984.425758680554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45984.425758680554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45984.425758680554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45984.425758680554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45984.425758680554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45984.425758680554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45984.425758680554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45984.425758680554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45984.425758680554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45984.425758680554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45984.425758680554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45984.425758680554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45984.425758680554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45984.425758680554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45984.425758680554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45984.425758680554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45984.425758680554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45984.425758680554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45984.425758680554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45984.425758680554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45984.425758680554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45984.425758680554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45984.425758680554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45984.425758680554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45984.425758680554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45984.425758680554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45984.425758680554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45984.425758680554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45984.425758680554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45984.425758680554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45984.425758680554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45984.425758680554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45984.425758680554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45984.425758680554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45984.425758680554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45984.425758680554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45984.425758680554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45984.425758680554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45984.425758680554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45984.425758680554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45984.425758680554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45984.425758680554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45984.425758680554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45984.425758680554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45984.425758680554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45984.425758680554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45984.425758680554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45984.425758680554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45984.425758680554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45984.425758680554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45984.425758680554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45984.425758680554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45984.425758680554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45984.425758680554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45984.425758680554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45984.425758680554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45984.425758680554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45984.425758680554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45984.425758680554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45984.425758680554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45984.425758680554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45984.425758680554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45984.425758680554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45984.425758680554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45984.425758680554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45984.425758680554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45984.425758680554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45984.425758680554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45984.425758680554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45984.425758680554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45984.425758680554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45984.425758680554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45984.425758680554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45984.425758680554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45984.425758680554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45984.425758680554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45984.425758680554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45984.425758680554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45984.425758680554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45984.425758680554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45984.425758680554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45984.425758680554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45984.425758680554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45984.425758680554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45984.425758680554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45984.425758680554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45984.425758680554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45984.425758680554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45984.425758680554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45984.425758680554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45984.425758680554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45984.425758680554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45984.425758680554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45984.425758680554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45984.425758680554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45984.425758680554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45984.425758680554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45984.425758680554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45984.425758680554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45984.425758680554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45984.425758680554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45984.425758680554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45984.425758680554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45984.425758680554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45984.425758680554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45984.425758680554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45984.425758680554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45984.425758680554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45984.425758680554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45984.425758680554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45984.425758680554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45984.425758680554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45984.425758680554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45984.425758680554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45984.425758680554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45984.425758680554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45984.425758680554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45984.425758680554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45984.425758680554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45984.425758680554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45984.425758680554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45984.425758680554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45984.425758680554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45984.425758680554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45984.425758680554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45984.425758680554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45984.425758680554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45984.425758680554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45984.425758680554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45984.425758680554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45984.425758680554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45984.425758680554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45984.425758680554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45984.425758680554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45984.425758680554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45984.425758680554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45984.425758680554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45984.425758680554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45984.425758680554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45984.425758680554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45984.425758680554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45984.425758680554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45984.425758680554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45984.425758680554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45984.425758680554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45984.425758680554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45984.425758680554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45984.425758680554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45984.425758680554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45984.425758680554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45984.425758680554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45984.425758680554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45984.425758680554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45984.425758680554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45984.425758680554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45984.425758680554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45984.425758680554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45984.425758680554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45984.425758680554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45984.425758680554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45984.425758680554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45984.425758680554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45984.425758680554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45984.425758680554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45984.425758680554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45984.425758680554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45984.425758680554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45984.425758680554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45984.425758680554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45984.425758680554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45984.425758680554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45984.425758680554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45984.425758680554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45984.425758680554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45984.425758680554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45984.425758680554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45984.425758680554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45984.425758680554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45984.425758680554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45984.425758680554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45984.425758680554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45984.425758680554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45984.425758680554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45984.425758680554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45984.425758680554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45984.425758680554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45984.425758680554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45984.425758680554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45984.425758680554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45984.425758680554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45984.425758680554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45984.425758680554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45984.425758680554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45984.425758680554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45984.425758680554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45984.425758680554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45984.425758680554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45984.425758680554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45984.425758680554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45984.425758680554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45984.425758680554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45984.425758680554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45984.425758680554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45984.425758680554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45984.425758680554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45984.425758680554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45984.425758680554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45984.425758680554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45984.425758680554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45984.425758680554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45984.425758680554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45984.425758680554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45984.425758680554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45984.425758680554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45984.425758680554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45984.425758680554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45984.425758680554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45984.425758680554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45984.425758680554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45984.425758680554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45984.425758680554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45984.425758680554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45984.425758680554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45984.425758680554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45984.425758680554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45984.425758680554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45984.425758680554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45984.425758680554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45984.425758680554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45984.425758680554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45984.425758680554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45984.425758680554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45984.425758680554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45984.425758680554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45984.425758680554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45984.425758680554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45984.425758680554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45984.425758680554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45984.425758680554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45984.425758680554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45984.425758680554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45984.425758680554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45984.425758680554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45984.425758680554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45984.425758680554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45984.425758680554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45984.425758680554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45984.425758680554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45984.425758680554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45984.425758680554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45984.425758680554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45984.425758680554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45984.425758680554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45984.425758680554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45984.425758680554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45984.425758680554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45984.425758680554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45984.425758680554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45984.425758680554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45984.425758680554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45984.425758680554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45984.425758680554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45984.425758680554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45984.425758680554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45984.425758680554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45984.425758680554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45984.425758680554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45984.425758680554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45984.425758680554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45984.425758680554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45984.425758680554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45984.425758680554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45984.425758680554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45984.425758680554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45984.425758680554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45984.425758680554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45984.425758680554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45984.425758680554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45984.425758680554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45984.425758680554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45984.425758680554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45984.425758680554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45984.425758680554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45984.425758680554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45984.425758680554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45984.425758680554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45984.425758680554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45984.425758680554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45984.425758680554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45984.425758680554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45984.425758680554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45984.425758680554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45984.425758680554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45984.425758680554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45984.425758680554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45984.425758680554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45984.425758680554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45984.425758680554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45984.425758680554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45984.425758680554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45984.425758680554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45984.425758680554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45984.425758680554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45984.425758680554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45984.425758680554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45984.425758680554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45984.425758680554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45984.425758680554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45984.425758680554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45984.425758680554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45984.425758680554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45984.425758680554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45984.425758680554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45984.425758680554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45984.425758680554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45984.425758680554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45984.425758680554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45984.425758680554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45984.425758680554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45984.425758680554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45984.425758680554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45984.425758680554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45984.425758680554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45984.425758680554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45984.425758680554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45984.425758680554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45984.425758680554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45984.425758680554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45984.425758680554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45984.425758680554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45984.425758680554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45984.425758680554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45984.425758680554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45984.425758680554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45984.425758680554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45984.425758680554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45984.425758680554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45984.425758680554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45984.425758680554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45984.425758680554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45984.425758680554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45984.425758680554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45984.425758680554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45984.425758680554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45984.425758680554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45984.425758680554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45984.425758680554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45984.425758680554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45984.425758680554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45984.425758680554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45984.425758680554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45984.425758680554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45984.425758680554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45984.425758680554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45984.425758680554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45984.425758680554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45984.425758680554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45984.425758680554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45984.425758680554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45984.425758680554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45984.425758680554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45984.425758680554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45984.425758680554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45984.425758680554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45984.425758680554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45984.425758680554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45984.425758680554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45984.425758680554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45984.425758680554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45984.425758680554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45984.425758680554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45984.425758680554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45984.425758680554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45984.425758680554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45984.425758680554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45984.425758680554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45984.425758680554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45984.425758680554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45984.425758680554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45984.425758680554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45984.425758680554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45984.425758680554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45984.425758680554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45984.425758680554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45984.425758680554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45984.425758680554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45984.425758680554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45984.425758680554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45984.425758680554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45984.425758680554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45984.425758680554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45984.425758680554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45984.425758680554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45984.425758680554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45984.425758680554</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92.59369849536597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58.236881365737645</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35.764647569441877</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6.9109554398164619</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3.0524600694407127</v>
      </c>
      <c r="H6" s="122">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33320</v>
      </c>
      <c r="E7" s="122" t="s">
        <v>39021</v>
      </c>
      <c r="F7" s="122">
        <v>45984.303518518522</v>
      </c>
      <c r="G7" s="111">
        <f ca="1">IFERROR(NOW()-F7,"")</f>
        <v>0.12224016203253996</v>
      </c>
      <c r="H7" s="122">
        <v>45984.305439814816</v>
      </c>
      <c r="I7" s="109" t="str">
        <f>IFERROR(VLOOKUP(D7,DB!A:F,6,0),"")</f>
        <v>SCECO</v>
      </c>
      <c r="J7" s="109" t="str">
        <f>IFERROR(VLOOKUP(D7,DB!A:G,7,0),"")</f>
        <v>Dead</v>
      </c>
      <c r="K7" s="109" t="s">
        <v>39135</v>
      </c>
      <c r="L7" s="109" t="str">
        <f>IFERROR(VLOOKUP(D7,DB!A:I,9,0),"")</f>
        <v>Latis</v>
      </c>
    </row>
    <row r="8" spans="1:13">
      <c r="A8" s="109"/>
      <c r="B8" s="109" t="str">
        <f>IFERROR(VLOOKUP(D8,DB!A:K,11,0),"")</f>
        <v/>
      </c>
      <c r="C8" s="109"/>
      <c r="D8" s="109"/>
      <c r="E8" s="109"/>
      <c r="F8" s="109"/>
      <c r="G8" s="111">
        <f ca="1">IFERROR(NOW()-F8,"")</f>
        <v>45984.425758680554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45984.425758680554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45984.425758680554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45984.425758680554</v>
      </c>
      <c r="H11" s="109"/>
      <c r="I11" s="109" t="str">
        <f>IFERROR(VLOOKUP(D11,DB!A:F,6,0),"")</f>
        <v/>
      </c>
      <c r="J11" s="109" t="str">
        <f>IFERROR(VLOOKUP(D11,DB!A:G,7,0),"")</f>
        <v/>
      </c>
      <c r="K11" s="109"/>
      <c r="L11" s="109" t="str">
        <f>IFERROR(VLOOKUP(D11,DB!A:I,9,0),"")</f>
        <v/>
      </c>
    </row>
    <row r="12" spans="1:13">
      <c r="A12" s="109"/>
      <c r="B12" s="109" t="str">
        <f>IFERROR(VLOOKUP(D12,DB!A:K,11,0),"")</f>
        <v/>
      </c>
      <c r="C12" s="109"/>
      <c r="D12" s="150"/>
      <c r="E12" s="109"/>
      <c r="F12" s="109"/>
      <c r="G12" s="111">
        <f ca="1">IFERROR(NOW()-F12,"")</f>
        <v>45984.425758680554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45984.425758680554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45984.425758680554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45984.425758680554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45984.425758680554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45984.425758680554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45984.425758680554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45984.425758680554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45984.425758680554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45984.425758680554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45984.425758680554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45984.425758680554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45984.425758680554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45984.425758680554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45984.425758680554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45984.425758680554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45984.425758680554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45984.425758680554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45984.425758680554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45984.425758680554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45984.425758680554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45984.425758680554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45984.425758680554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45984.425758680554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45984.425758680554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45984.425758680554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45984.425758680554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45984.425758680554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45984.425758680554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45984.425758680554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45984.425758680554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45984.425758680554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45984.425758680554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45984.425758680554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45984.425758680554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45984.425758680554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45984.425758680554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45984.425758680554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45984.425758680554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45984.425758680554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45984.425758680554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45984.425758680554</v>
      </c>
      <c r="H53" s="109"/>
      <c r="I53" s="109" t="str">
        <f>IFERROR(VLOOKUP(D53,DB!A:F,6,0),"")</f>
        <v/>
      </c>
      <c r="J53" s="109" t="str">
        <f>IFERROR(VLOOKUP(D53,DB!A:G,7,0),"")</f>
        <v/>
      </c>
      <c r="K53" s="109"/>
      <c r="L53" s="109" t="str">
        <f>IFERROR(VLOOKUP(D53,DB!A:I,9,0),"")</f>
        <v/>
      </c>
    </row>
    <row r="54" spans="1:12">
      <c r="A54" s="125"/>
      <c r="B54" s="125" t="str">
        <f>IFERROR(VLOOKUP(D54,DB!A:K,11,0),"")</f>
        <v/>
      </c>
      <c r="C54" s="125"/>
      <c r="D54" s="125"/>
      <c r="E54" s="125"/>
      <c r="F54" s="126"/>
      <c r="G54" s="111">
        <f ca="1">IFERROR(NOW()-F54,"")</f>
        <v>45984.425758680554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45984.425758680554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45984.425758680554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45984.425758680554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45984.425758680554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45984.425758680554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45984.425758680554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45984.425758680554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45984.425758680554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45984.425758680554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45984.425758680554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45984.425758680554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45984.425758680554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45984.425758680554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45984.425758680554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45984.425758680554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45984.425758680554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45984.425758680554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45984.425758680554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45984.425758680554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45984.425758680554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45984.425758680554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45984.425758680554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45984.425758680554</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45984.425758680554</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45984.425758680554</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45984.425758680554</v>
      </c>
      <c r="H80" s="126"/>
      <c r="I80" s="125" t="str">
        <f>IFERROR(VLOOKUP(D80,DB!A:F,6,0),"")</f>
        <v/>
      </c>
      <c r="J80" s="125" t="str">
        <f>IFERROR(VLOOKUP(D80,DB!A:G,7,0),"")</f>
        <v/>
      </c>
      <c r="K80" s="125"/>
      <c r="L80" s="125" t="str">
        <f>IFERROR(VLOOKUP(D80,DB!A:I,9,0),"")</f>
        <v/>
      </c>
    </row>
    <row r="81" spans="1:12">
      <c r="A81" s="125"/>
      <c r="B81" s="125" t="str">
        <f>IFERROR(VLOOKUP(D81,DB!A:K,11,0),"")</f>
        <v/>
      </c>
      <c r="C81" s="125"/>
      <c r="D81" s="125"/>
      <c r="E81" s="125"/>
      <c r="F81" s="126"/>
      <c r="G81" s="111">
        <f ca="1">IFERROR(NOW()-F81,"")</f>
        <v>45984.425758680554</v>
      </c>
      <c r="H81" s="126"/>
      <c r="I81" s="125" t="str">
        <f>IFERROR(VLOOKUP(D81,DB!A:F,6,0),"")</f>
        <v/>
      </c>
      <c r="J81" s="125" t="str">
        <f>IFERROR(VLOOKUP(D81,DB!A:G,7,0),"")</f>
        <v/>
      </c>
      <c r="K81" s="125"/>
      <c r="L81" s="125" t="str">
        <f>IFERROR(VLOOKUP(D81,DB!A:I,9,0),"")</f>
        <v/>
      </c>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39136</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39137</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39138</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45984.425758680554</v>
      </c>
      <c r="H4" s="147"/>
      <c r="I4" s="145" t="str">
        <f>IFERROR(VLOOKUP(D4,DB!A:F,6,0),"")</f>
        <v>SCECO</v>
      </c>
      <c r="J4" s="145" t="str">
        <f>IFERROR(VLOOKUP(D4,DB!A:G,7,0),"")</f>
        <v>Dead</v>
      </c>
      <c r="K4" s="148" t="s">
        <v>39139</v>
      </c>
      <c r="L4" s="149" t="str">
        <f>IFERROR(VLOOKUP(D4,DB!A:I,9,0),"")</f>
        <v>Latis</v>
      </c>
    </row>
    <row r="5" spans="1:16382" ht="31.5" customHeight="1">
      <c r="A5" s="144"/>
      <c r="B5" s="145" t="str">
        <f>IFERROR(VLOOKUP(D5,DB!A:K,11,0),"")</f>
        <v/>
      </c>
      <c r="C5" s="146"/>
      <c r="D5"/>
      <c r="E5" s="109"/>
      <c r="F5" s="147"/>
      <c r="G5" s="75">
        <f ca="1">IFERROR(NOW()-F5,"-")</f>
        <v>45984.425758680554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45984.425758680554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45984.425758680554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45984.425758680554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45984.425758680554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45984.425758680554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45984.425758680554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45984.425758680554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45984.425758680554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45984.425758680554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45984.425758680554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45984.425758680554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45984.425758680554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45984.425758680554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45984.425758680554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45984.425758680554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45984.425758680554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45984.425758680554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45984.425758680554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45984.425758680554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45984.425758680554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45984.425758680554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45984.425758680554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45984.425758680554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45984.425758680554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45984.425758680554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45984.425758680554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45984.425758680554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45984.425758680554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45984.425758680554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45984.425758680554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45984.425758680554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45984.425758680554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45984.425758680554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45984.425758680554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45984.425758680554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45984.425758680554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45984.425758680554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45984.425758680554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45984.425758680554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45984.425758680554</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45984.425758680554</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45984.425758680554</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45984.425758680554</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45984.425758680554</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45984.425758680554</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45984.425758680554</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45984.425758680554</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45984.425758680554</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2025-11-23T07:13:06Z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