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48" documentId="13_ncr:1_{F6CB121F-512D-4AA6-A0C1-0FB36C537598}" xr6:coauthVersionLast="47" xr6:coauthVersionMax="47" xr10:uidLastSave="{1889565D-113C-4BB7-AE9A-6135C678CCC0}"/>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L35" i="6"/>
  <c r="J35" i="6"/>
  <c r="I35" i="6"/>
  <c r="G35" i="6"/>
  <c r="B35" i="6"/>
  <c r="L34" i="6"/>
  <c r="J34" i="6"/>
  <c r="I34" i="6"/>
  <c r="G34" i="6"/>
  <c r="B34" i="6"/>
  <c r="L33" i="6"/>
  <c r="J33" i="6"/>
  <c r="I33" i="6"/>
  <c r="G33" i="6"/>
  <c r="B33" i="6"/>
  <c r="L32" i="6"/>
  <c r="J32" i="6"/>
  <c r="I32" i="6"/>
  <c r="G32" i="6"/>
  <c r="B32" i="6"/>
  <c r="L31" i="6"/>
  <c r="J31" i="6"/>
  <c r="I31" i="6"/>
  <c r="G31" i="6"/>
  <c r="B31" i="6"/>
  <c r="L30" i="6"/>
  <c r="J30" i="6"/>
  <c r="I30" i="6"/>
  <c r="G30" i="6"/>
  <c r="B30" i="6"/>
  <c r="L29" i="6"/>
  <c r="J29" i="6"/>
  <c r="I29" i="6"/>
  <c r="G29" i="6"/>
  <c r="B29" i="6"/>
  <c r="L28" i="6"/>
  <c r="J28" i="6"/>
  <c r="I28" i="6"/>
  <c r="G28" i="6"/>
  <c r="B28" i="6"/>
  <c r="L27" i="6"/>
  <c r="J27" i="6"/>
  <c r="I27" i="6"/>
  <c r="G27" i="6"/>
  <c r="B27" i="6"/>
  <c r="L26" i="6"/>
  <c r="J26" i="6"/>
  <c r="I26" i="6"/>
  <c r="G26" i="6"/>
  <c r="B26" i="6"/>
  <c r="L25" i="6"/>
  <c r="J25" i="6"/>
  <c r="I25" i="6"/>
  <c r="G25" i="6"/>
  <c r="B25" i="6"/>
  <c r="L24" i="6"/>
  <c r="J24" i="6"/>
  <c r="I24" i="6"/>
  <c r="G24" i="6"/>
  <c r="B24" i="6"/>
  <c r="L23" i="6"/>
  <c r="J23" i="6"/>
  <c r="I23" i="6"/>
  <c r="G23" i="6"/>
  <c r="B23" i="6"/>
  <c r="L22" i="6"/>
  <c r="J22" i="6"/>
  <c r="I22" i="6"/>
  <c r="G22" i="6"/>
  <c r="B22" i="6"/>
  <c r="L21" i="6"/>
  <c r="J21" i="6"/>
  <c r="I21" i="6"/>
  <c r="G21" i="6"/>
  <c r="B21" i="6"/>
  <c r="L20" i="6"/>
  <c r="J20" i="6"/>
  <c r="I20" i="6"/>
  <c r="G20" i="6"/>
  <c r="B20" i="6"/>
  <c r="L19" i="6"/>
  <c r="J19" i="6"/>
  <c r="I19" i="6"/>
  <c r="G19" i="6"/>
  <c r="B19" i="6"/>
  <c r="L18" i="6"/>
  <c r="J18" i="6"/>
  <c r="I18" i="6"/>
  <c r="G18" i="6"/>
  <c r="B18" i="6"/>
  <c r="L17" i="6"/>
  <c r="J17" i="6"/>
  <c r="I17" i="6"/>
  <c r="G17" i="6"/>
  <c r="B17" i="6"/>
  <c r="L16" i="6"/>
  <c r="J16" i="6"/>
  <c r="I16" i="6"/>
  <c r="G16" i="6"/>
  <c r="B16"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<sst xmlns="http://schemas.openxmlformats.org/spreadsheetml/2006/main" count="180314" uniqueCount="39126">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</sst>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8" totalsRowShown="0" headerRowDxfId="174" dataDxfId="173" headerRowBorderDxfId="171" tableBorderDxfId="172" totalsRowBorderDxfId="170">
  <autoFilter ref="A1:L1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tabSelected="1" workbookViewId="0">
      <selection activeCell="D9" sqref="D9"/>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300.14245682870387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45963.09088275463</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45963.09088275463</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45963.09088275463</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45963.09088275463</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45963.09088275463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45963.09088275463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45963.09088275463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45963.09088275463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45963.09088275463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45963.09088275463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45963.09088275463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45963.09088275463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45963.09088275463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45963.09088275463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45963.09088275463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45963.09088275463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45963.09088275463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45963.09088275463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45963.09088275463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45963.09088275463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45963.09088275463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45963.09088275463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45963.09088275463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45963.09088275463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45963.09088275463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45963.09088275463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45963.09088275463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45963.09088275463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45963.09088275463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45963.09088275463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45963.09088275463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45963.09088275463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45963.09088275463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45963.09088275463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45963.09088275463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45963.09088275463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45963.09088275463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45963.09088275463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45963.09088275463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45963.09088275463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45963.09088275463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45963.09088275463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45963.09088275463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45963.09088275463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45963.09088275463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45963.09088275463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45963.09088275463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45963.09088275463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45963.09088275463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45963.09088275463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45963.09088275463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45963.09088275463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45963.09088275463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45963.09088275463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45963.09088275463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45963.09088275463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45963.09088275463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45963.09088275463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45963.09088275463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45963.09088275463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45963.09088275463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45963.09088275463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45963.09088275463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45963.09088275463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45963.09088275463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45963.09088275463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45963.09088275463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45963.09088275463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45963.09088275463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45963.09088275463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45963.09088275463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45963.09088275463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45963.09088275463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45963.09088275463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45963.09088275463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45963.09088275463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45963.09088275463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45963.09088275463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45963.09088275463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45963.09088275463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45963.09088275463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45963.09088275463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45963.09088275463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45963.09088275463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45963.09088275463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45963.09088275463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45963.09088275463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45963.09088275463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45963.09088275463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45963.09088275463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45963.09088275463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45963.09088275463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45963.09088275463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45963.09088275463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45963.09088275463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45963.09088275463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45963.09088275463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45963.09088275463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45963.09088275463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45963.09088275463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45963.09088275463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45963.09088275463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45963.09088275463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45963.09088275463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45963.09088275463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45963.09088275463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45963.09088275463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45963.09088275463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45963.09088275463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45963.09088275463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45963.09088275463</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45963.09088275463</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45963.09088275463</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45963.09088275463</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45963.09088275463</v>
      </c>
      <c r="H117" s="135"/>
      <c r="I117" s="133" t="str">
        <f>IFERROR(VLOOKUP(D117,DB!A:F,6,0),"")</f>
        <v/>
      </c>
      <c r="J117" s="133" t="str">
        <f>IFERROR(VLOOKUP(D117,DB!A:G,7,0),"")</f>
        <v/>
      </c>
      <c r="K117" s="137"/>
      <c r="L117" s="138" t="str">
        <f>IFERROR(VLOOKUP(D117,DB!A:I,9,0),"")</f>
        <v/>
      </c>
    </row>
    <row r="118" spans="1:12" ht="15" customHeight="1">
      <c r="A118" s="144"/>
      <c r="B118" s="145" t="str">
        <f>IFERROR(VLOOKUP(D118,DB!A:K,11,0),"")</f>
        <v/>
      </c>
      <c r="C118" s="145"/>
      <c r="D118" s="145"/>
      <c r="E118" s="146"/>
      <c r="F118" s="147"/>
      <c r="G118" s="148">
        <f ca="1">IFERROR(NOW()-F118,"")</f>
        <v>45963.09088275463</v>
      </c>
      <c r="H118" s="147"/>
      <c r="I118" s="145" t="str">
        <f>IFERROR(VLOOKUP(D118,DB!A:F,6,0),"")</f>
        <v/>
      </c>
      <c r="J118" s="145" t="str">
        <f>IFERROR(VLOOKUP(D118,DB!A:G,7,0),"")</f>
        <v/>
      </c>
      <c r="K118" s="149"/>
      <c r="L118" s="150" t="str">
        <f>IFERROR(VLOOKUP(D118,DB!A:I,9,0),"")</f>
        <v/>
      </c>
    </row>
  </sheetData>
  <customSheetViews>
    <customSheetView guid="{F6042A99-DD27-4453-835D-0834D95730CC}" filter="1" showAutoFilter="1">
      <pageMargins left="0" right="0" top="0" bottom="0" header="0" footer="0"/>
      <autoFilter ref="B1:M1" xr:uid="{C0F7BDB2-6936-48ED-B1BB-800310A77574}"/>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138.09104479166854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4.3487994212991907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0.31699386574473465</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45963.09088275463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45963.09088275463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45963.09088275463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45963.09088275463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45963.09088275463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45963.09088275463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45963.09088275463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45963.09088275463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45963.09088275463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45963.09088275463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45963.09088275463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45963.09088275463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45963.09088275463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45963.09088275463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45963.09088275463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45963.09088275463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45963.09088275463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45963.09088275463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45963.09088275463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45963.09088275463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45963.09088275463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45963.09088275463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45963.09088275463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45963.09088275463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45963.09088275463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45963.09088275463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45963.09088275463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45963.09088275463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45963.09088275463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45963.09088275463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45963.09088275463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45963.09088275463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45963.09088275463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45963.09088275463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45963.09088275463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45963.09088275463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45963.09088275463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45963.09088275463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45963.09088275463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45963.09088275463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45963.09088275463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45963.09088275463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45963.09088275463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45963.09088275463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45963.09088275463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45963.09088275463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45963.09088275463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45963.09088275463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45963.09088275463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45963.09088275463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45963.09088275463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45963.09088275463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45963.09088275463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45963.09088275463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45963.09088275463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45963.09088275463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45963.09088275463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45963.09088275463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45963.09088275463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45963.09088275463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45963.09088275463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45963.09088275463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45963.09088275463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45963.09088275463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45963.09088275463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45963.09088275463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45963.09088275463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45963.09088275463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45963.09088275463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45963.09088275463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45963.09088275463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45963.09088275463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45963.09088275463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45963.09088275463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45963.09088275463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45963.09088275463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45963.09088275463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45963.09088275463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45963.09088275463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45963.09088275463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45963.09088275463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45963.09088275463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45963.09088275463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45963.09088275463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45963.09088275463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45963.09088275463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45963.09088275463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45963.09088275463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45963.09088275463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45963.09088275463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45963.09088275463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45963.09088275463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45963.09088275463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45963.09088275463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45963.09088275463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45963.09088275463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45963.09088275463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45963.09088275463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45963.09088275463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45963.09088275463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45963.09088275463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45963.09088275463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45963.09088275463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45963.09088275463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45963.09088275463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45963.09088275463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45963.09088275463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45963.09088275463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45963.09088275463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45963.09088275463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45963.09088275463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45963.09088275463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45963.09088275463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45963.09088275463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45963.09088275463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45963.09088275463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45963.09088275463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45963.09088275463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45963.09088275463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45963.09088275463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45963.09088275463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45963.09088275463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45963.09088275463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45963.09088275463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45963.09088275463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45963.09088275463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45963.09088275463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45963.09088275463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45963.09088275463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45963.09088275463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45963.09088275463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45963.09088275463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45963.09088275463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45963.09088275463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45963.09088275463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45963.09088275463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45963.09088275463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45963.09088275463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45963.09088275463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45963.09088275463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45963.09088275463</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45963.09088275463</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45963.09088275463</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45963.09088275463</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45963.09088275463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45963.09088275463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45963.09088275463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45963.09088275463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45963.09088275463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45963.09088275463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45963.09088275463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45963.09088275463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45963.09088275463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45963.09088275463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45963.09088275463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45963.09088275463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45963.09088275463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45963.09088275463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45963.09088275463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45963.09088275463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45963.09088275463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45963.09088275463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45963.09088275463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45963.09088275463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45963.09088275463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45963.09088275463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45963.09088275463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45963.09088275463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45963.09088275463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45963.09088275463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45963.09088275463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45963.09088275463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45963.09088275463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45963.09088275463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45963.09088275463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45963.09088275463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45963.09088275463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45963.09088275463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45963.09088275463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45963.09088275463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45963.09088275463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45963.09088275463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45963.09088275463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45963.09088275463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45963.09088275463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45963.09088275463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45963.09088275463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45963.09088275463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45963.09088275463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45963.09088275463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45963.09088275463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45963.09088275463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45963.09088275463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45963.09088275463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45963.09088275463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45963.09088275463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45963.09088275463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45963.09088275463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45963.09088275463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45963.09088275463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45963.09088275463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45963.09088275463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45963.09088275463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45963.09088275463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45963.09088275463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45963.09088275463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45963.09088275463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45963.09088275463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45963.09088275463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45963.09088275463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45963.09088275463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45963.09088275463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45963.09088275463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45963.09088275463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45963.09088275463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45963.09088275463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45963.09088275463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45963.09088275463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45963.09088275463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45963.09088275463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45963.09088275463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45963.09088275463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45963.09088275463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45963.09088275463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45963.09088275463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45963.09088275463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45963.09088275463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45963.09088275463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45963.09088275463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45963.09088275463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45963.09088275463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45963.09088275463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45963.09088275463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45963.09088275463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45963.09088275463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45963.09088275463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45963.09088275463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45963.09088275463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45963.09088275463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45963.09088275463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45963.09088275463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45963.09088275463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45963.09088275463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45963.09088275463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45963.09088275463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45963.09088275463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45963.09088275463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45963.09088275463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45963.09088275463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45963.09088275463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45963.09088275463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45963.09088275463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45963.09088275463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45963.09088275463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45963.09088275463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45963.09088275463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45963.09088275463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45963.09088275463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45963.09088275463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45963.09088275463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45963.09088275463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45963.09088275463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45963.09088275463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45963.09088275463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45963.09088275463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45963.09088275463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45963.09088275463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45963.09088275463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45963.09088275463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45963.09088275463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45963.09088275463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45963.09088275463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45963.09088275463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45963.09088275463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45963.09088275463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45963.09088275463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45963.09088275463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45963.09088275463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45963.09088275463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45963.09088275463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45963.09088275463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45963.09088275463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45963.09088275463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45963.09088275463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45963.09088275463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45963.09088275463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45963.09088275463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45963.09088275463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45963.09088275463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45963.09088275463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45963.09088275463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45963.09088275463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45963.09088275463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45963.09088275463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45963.09088275463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45963.09088275463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45963.09088275463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45963.09088275463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45963.09088275463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45963.09088275463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45963.09088275463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45963.09088275463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45963.09088275463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45963.09088275463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45963.09088275463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45963.09088275463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45963.09088275463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45963.09088275463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45963.09088275463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45963.09088275463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45963.09088275463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45963.09088275463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45963.09088275463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45963.09088275463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45963.09088275463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45963.09088275463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45963.09088275463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45963.09088275463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45963.09088275463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45963.09088275463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45963.09088275463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45963.09088275463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45963.09088275463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45963.09088275463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45963.09088275463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45963.09088275463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45963.09088275463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45963.09088275463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45963.09088275463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45963.09088275463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45963.09088275463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45963.09088275463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45963.09088275463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45963.09088275463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45963.09088275463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45963.09088275463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45963.09088275463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45963.09088275463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45963.09088275463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45963.09088275463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45963.09088275463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45963.09088275463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45963.09088275463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45963.09088275463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45963.09088275463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45963.09088275463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45963.09088275463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45963.09088275463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45963.09088275463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45963.09088275463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45963.09088275463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45963.09088275463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45963.09088275463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45963.09088275463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45963.09088275463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45963.09088275463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45963.09088275463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45963.09088275463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45963.09088275463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45963.09088275463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45963.09088275463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45963.09088275463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45963.09088275463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45963.09088275463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45963.09088275463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45963.09088275463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45963.09088275463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45963.09088275463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45963.09088275463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45963.09088275463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45963.09088275463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45963.09088275463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45963.09088275463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45963.09088275463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45963.09088275463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45963.09088275463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45963.09088275463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45963.09088275463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45963.09088275463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45963.09088275463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45963.09088275463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45963.09088275463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45963.09088275463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45963.09088275463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45963.09088275463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45963.09088275463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45963.09088275463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45963.09088275463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45963.09088275463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45963.09088275463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45963.09088275463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45963.09088275463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45963.09088275463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45963.09088275463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45963.09088275463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45963.09088275463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45963.09088275463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45963.09088275463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45963.09088275463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45963.09088275463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45963.09088275463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45963.09088275463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45963.09088275463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45963.09088275463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45963.09088275463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45963.09088275463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45963.09088275463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45963.09088275463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45963.09088275463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45963.09088275463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45963.09088275463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45963.09088275463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45963.09088275463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45963.09088275463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45963.09088275463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45963.09088275463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45963.09088275463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45963.09088275463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45963.09088275463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45963.09088275463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45963.09088275463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45963.09088275463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45963.09088275463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45963.09088275463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45963.09088275463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45963.09088275463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45963.09088275463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45963.09088275463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45963.09088275463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45963.09088275463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45963.09088275463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45963.09088275463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45963.09088275463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45963.09088275463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45963.09088275463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45963.09088275463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45963.09088275463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45963.09088275463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45963.09088275463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45963.09088275463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45963.09088275463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45963.09088275463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45963.09088275463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45963.09088275463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45963.09088275463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45963.09088275463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45963.09088275463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45963.09088275463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45963.09088275463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45963.09088275463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45963.09088275463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45963.09088275463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45963.09088275463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45963.09088275463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45963.09088275463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45963.09088275463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45963.09088275463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45963.09088275463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45963.09088275463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45963.09088275463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45963.09088275463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45963.09088275463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45963.09088275463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45963.09088275463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45963.09088275463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45963.09088275463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45963.09088275463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45963.09088275463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45963.09088275463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45963.09088275463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45963.09088275463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45963.09088275463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45963.09088275463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45963.09088275463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45963.09088275463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45963.09088275463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45963.09088275463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45963.09088275463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45963.09088275463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45963.09088275463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45963.09088275463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45963.09088275463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45963.09088275463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45963.09088275463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45963.09088275463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45963.09088275463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45963.09088275463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45963.09088275463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45963.09088275463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45963.09088275463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45963.09088275463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45963.09088275463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45963.09088275463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45963.09088275463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45963.09088275463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45963.09088275463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45963.09088275463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45963.09088275463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45963.09088275463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45963.09088275463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45963.09088275463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45963.09088275463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45963.09088275463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45963.09088275463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45963.09088275463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45963.09088275463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45963.09088275463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45963.09088275463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45963.09088275463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45963.09088275463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45963.09088275463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45963.09088275463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45963.09088275463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45963.09088275463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45963.09088275463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45963.09088275463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45963.09088275463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45963.09088275463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45963.09088275463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45963.09088275463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45963.09088275463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45963.09088275463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45963.09088275463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45963.09088275463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45963.09088275463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45963.09088275463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45963.09088275463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45963.09088275463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45963.09088275463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45963.09088275463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45963.09088275463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45963.09088275463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45963.09088275463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45963.09088275463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45963.09088275463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45963.09088275463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45963.09088275463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45963.09088275463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45963.09088275463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45963.09088275463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45963.09088275463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45963.09088275463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45963.09088275463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45963.09088275463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45963.09088275463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45963.09088275463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45963.09088275463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45963.09088275463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45963.09088275463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45963.09088275463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45963.09088275463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45963.09088275463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45963.09088275463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45963.09088275463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45963.09088275463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45963.09088275463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45963.09088275463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45963.09088275463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45963.09088275463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45963.09088275463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45963.09088275463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45963.09088275463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45963.09088275463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45963.09088275463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45963.09088275463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45963.09088275463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45963.09088275463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45963.09088275463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45963.09088275463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45963.09088275463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45963.09088275463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45963.09088275463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45963.09088275463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45963.09088275463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45963.09088275463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45963.09088275463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45963.09088275463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45963.09088275463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45963.09088275463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45963.09088275463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45963.09088275463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45963.09088275463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45963.09088275463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45963.09088275463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45963.09088275463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45963.09088275463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45963.09088275463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45963.09088275463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45963.09088275463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45963.09088275463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45963.09088275463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45963.09088275463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45963.09088275463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45963.09088275463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45963.09088275463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45963.09088275463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45963.09088275463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45963.09088275463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45963.09088275463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45963.09088275463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45963.09088275463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45963.09088275463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45963.09088275463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45963.09088275463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45963.09088275463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45963.09088275463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45963.09088275463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45963.09088275463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45963.09088275463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45963.09088275463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45963.09088275463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45963.09088275463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45963.09088275463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45963.09088275463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45963.09088275463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45963.09088275463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45963.09088275463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45963.09088275463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45963.09088275463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45963.09088275463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45963.09088275463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45963.09088275463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45963.09088275463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45963.09088275463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45963.09088275463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45963.09088275463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45963.09088275463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45963.09088275463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45963.09088275463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45963.09088275463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45963.09088275463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45963.09088275463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45963.09088275463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45963.09088275463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45963.09088275463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45963.09088275463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45963.09088275463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45963.09088275463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45963.09088275463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45963.09088275463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45963.09088275463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45963.09088275463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45963.09088275463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45963.09088275463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45963.09088275463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45963.09088275463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45963.09088275463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45963.09088275463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45963.09088275463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45963.09088275463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45963.09088275463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45963.09088275463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45963.09088275463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45963.09088275463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45963.09088275463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45963.09088275463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45963.09088275463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45963.09088275463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45963.09088275463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45963.09088275463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45963.09088275463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45963.09088275463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45963.09088275463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45963.09088275463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45963.09088275463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45963.09088275463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45963.09088275463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45963.09088275463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45963.09088275463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45963.09088275463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45963.09088275463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45963.09088275463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45963.09088275463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45963.09088275463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45963.09088275463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45963.09088275463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45963.09088275463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45963.09088275463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45963.09088275463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45963.09088275463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45963.09088275463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45963.09088275463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45963.09088275463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45963.09088275463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45963.09088275463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45963.09088275463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45963.09088275463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45963.09088275463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45963.09088275463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45963.09088275463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45963.09088275463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45963.09088275463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45963.09088275463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45963.09088275463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45963.09088275463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45963.09088275463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45963.09088275463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45963.09088275463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45963.09088275463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45963.09088275463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45963.09088275463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45963.09088275463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45963.09088275463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45963.09088275463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45963.09088275463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45963.09088275463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45963.09088275463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45963.09088275463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45963.09088275463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45963.09088275463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45963.09088275463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45963.09088275463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45963.09088275463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45963.09088275463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45963.09088275463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45963.09088275463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45963.09088275463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45963.09088275463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45963.09088275463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45963.09088275463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45963.09088275463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45963.09088275463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45963.09088275463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45963.09088275463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45963.09088275463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45963.09088275463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45963.09088275463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45963.09088275463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45963.09088275463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45963.09088275463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45963.09088275463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45963.09088275463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45963.09088275463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45963.09088275463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45963.09088275463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45963.09088275463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45963.09088275463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45963.09088275463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45963.09088275463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45963.09088275463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45963.09088275463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45963.09088275463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45963.09088275463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45963.09088275463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45963.09088275463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45963.09088275463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45963.09088275463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45963.09088275463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45963.09088275463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45963.09088275463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45963.09088275463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45963.09088275463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45963.09088275463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45963.09088275463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45963.09088275463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45963.09088275463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45963.09088275463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45963.09088275463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45963.09088275463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45963.09088275463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45963.09088275463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45963.09088275463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45963.09088275463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45963.09088275463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45963.09088275463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45963.09088275463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45963.09088275463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45963.09088275463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45963.09088275463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45963.09088275463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45963.09088275463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45963.09088275463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45963.09088275463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45963.09088275463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45963.09088275463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45963.09088275463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45963.09088275463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45963.09088275463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45963.09088275463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45963.09088275463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45963.09088275463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45963.09088275463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45963.09088275463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45963.09088275463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45963.09088275463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45963.09088275463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45963.09088275463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45963.09088275463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45963.09088275463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45963.09088275463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45963.09088275463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45963.09088275463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45963.09088275463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45963.09088275463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45963.09088275463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45963.09088275463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45963.09088275463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45963.09088275463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45963.09088275463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45963.09088275463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45963.09088275463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45963.09088275463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45963.09088275463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45963.09088275463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45963.09088275463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45963.09088275463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45963.09088275463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45963.09088275463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45963.09088275463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45963.09088275463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45963.09088275463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45963.09088275463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45963.09088275463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45963.09088275463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45963.09088275463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45963.09088275463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45963.09088275463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45963.09088275463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45963.09088275463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45963.09088275463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45963.09088275463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45963.09088275463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45963.09088275463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45963.09088275463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45963.09088275463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45963.09088275463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45963.09088275463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45963.09088275463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45963.09088275463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45963.09088275463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45963.09088275463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45963.09088275463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45963.09088275463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45963.09088275463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45963.09088275463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45963.09088275463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45963.09088275463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45963.09088275463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45963.09088275463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45963.09088275463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45963.09088275463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45963.09088275463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45963.09088275463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45963.09088275463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45963.09088275463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45963.09088275463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45963.09088275463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45963.09088275463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45963.09088275463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45963.09088275463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45963.09088275463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45963.09088275463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45963.09088275463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45963.09088275463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45963.09088275463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45963.09088275463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45963.09088275463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45963.09088275463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45963.09088275463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45963.09088275463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45963.09088275463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45963.09088275463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45963.09088275463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45963.09088275463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45963.09088275463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45963.09088275463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45963.09088275463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45963.09088275463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45963.09088275463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45963.09088275463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45963.09088275463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45963.09088275463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45963.09088275463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45963.09088275463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45963.09088275463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45963.09088275463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45963.09088275463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45963.09088275463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45963.09088275463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45963.09088275463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45963.09088275463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45963.09088275463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45963.09088275463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45963.09088275463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45963.09088275463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45963.09088275463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45963.09088275463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45963.09088275463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45963.09088275463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45963.09088275463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45963.09088275463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45963.09088275463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45963.09088275463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45963.09088275463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45963.09088275463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45963.09088275463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45963.09088275463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45963.09088275463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45963.09088275463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45963.09088275463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45963.09088275463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45963.09088275463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45963.09088275463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45963.09088275463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45963.09088275463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45963.09088275463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45963.09088275463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45963.09088275463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45963.09088275463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45963.09088275463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45963.09088275463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45963.09088275463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45963.09088275463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45963.09088275463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45963.09088275463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45963.09088275463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45963.09088275463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45963.09088275463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45963.09088275463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45963.09088275463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45963.09088275463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45963.09088275463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45963.09088275463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45963.09088275463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45963.09088275463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45963.09088275463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45963.09088275463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45963.09088275463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45963.09088275463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45963.09088275463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45963.09088275463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45963.09088275463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45963.09088275463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45963.09088275463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45963.09088275463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45963.09088275463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45963.09088275463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45963.09088275463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45963.09088275463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45963.09088275463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45963.09088275463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45963.09088275463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45963.09088275463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45963.09088275463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45963.09088275463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45963.09088275463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45963.09088275463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45963.09088275463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45963.09088275463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45963.09088275463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45963.09088275463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45963.09088275463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45963.09088275463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45963.09088275463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45963.09088275463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45963.09088275463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45963.09088275463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45963.09088275463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45963.09088275463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45963.09088275463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45963.09088275463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45963.09088275463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45963.09088275463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45963.09088275463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45963.09088275463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45963.09088275463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45963.09088275463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45963.09088275463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45963.09088275463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45963.09088275463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45963.09088275463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45963.09088275463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45963.09088275463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45963.09088275463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45963.09088275463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45963.09088275463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45963.09088275463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45963.09088275463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45963.09088275463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45963.09088275463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45963.09088275463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45963.09088275463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45963.09088275463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45963.09088275463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45963.09088275463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45963.09088275463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45963.09088275463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45963.09088275463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45963.09088275463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45963.09088275463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45963.09088275463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45963.09088275463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45963.09088275463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45963.09088275463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45963.09088275463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45963.09088275463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45963.09088275463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45963.09088275463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45963.09088275463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45963.09088275463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45963.09088275463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45963.09088275463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45963.09088275463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45963.09088275463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45963.09088275463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45963.09088275463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45963.09088275463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45963.09088275463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45963.09088275463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45963.09088275463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45963.09088275463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45963.09088275463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45963.09088275463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45963.09088275463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45963.09088275463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45963.09088275463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45963.09088275463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45963.09088275463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45963.09088275463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45963.09088275463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45963.09088275463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45963.09088275463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45963.09088275463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45963.09088275463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45963.09088275463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45963.09088275463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45963.09088275463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45963.09088275463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45963.09088275463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45963.09088275463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45963.09088275463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45963.09088275463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45963.09088275463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45963.09088275463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45963.09088275463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45963.09088275463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45963.09088275463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45963.09088275463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45963.09088275463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45963.09088275463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45963.09088275463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45963.09088275463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45963.09088275463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45963.09088275463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45963.09088275463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45963.09088275463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45963.09088275463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45963.09088275463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45963.09088275463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45963.09088275463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45963.09088275463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45963.09088275463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45963.09088275463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45963.09088275463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45963.09088275463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45963.09088275463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45963.09088275463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45963.09088275463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45963.09088275463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45963.09088275463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45963.09088275463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45963.09088275463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45963.09088275463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45963.09088275463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45963.09088275463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45963.09088275463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45963.09088275463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45963.09088275463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45963.09088275463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45963.09088275463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45963.09088275463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45963.09088275463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45963.09088275463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45963.09088275463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45963.09088275463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45963.09088275463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45963.09088275463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45963.09088275463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45963.09088275463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45963.09088275463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45963.09088275463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45963.09088275463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45963.09088275463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45963.09088275463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45963.09088275463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45963.09088275463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45963.09088275463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45963.09088275463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45963.09088275463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45963.09088275463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45963.09088275463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45963.09088275463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45963.09088275463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45963.09088275463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45963.09088275463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45963.09088275463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45963.09088275463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45963.09088275463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45963.09088275463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45963.09088275463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45963.09088275463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45963.09088275463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45963.09088275463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45963.09088275463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45963.09088275463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45963.09088275463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45963.09088275463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45963.09088275463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45963.09088275463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45963.09088275463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45963.09088275463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45963.09088275463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45963.09088275463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45963.09088275463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45963.09088275463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45963.09088275463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45963.09088275463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45963.09088275463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45963.09088275463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45963.09088275463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45963.09088275463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45963.09088275463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45963.09088275463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45963.09088275463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45963.09088275463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45963.09088275463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45963.09088275463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45963.09088275463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45963.09088275463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45963.09088275463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45963.09088275463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45963.09088275463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45963.09088275463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45963.09088275463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45963.09088275463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45963.09088275463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45963.09088275463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45963.09088275463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45963.09088275463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45963.09088275463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45963.09088275463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45963.09088275463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45963.09088275463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45963.09088275463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45963.09088275463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45963.09088275463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45963.09088275463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45963.09088275463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45963.09088275463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45963.09088275463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45963.09088275463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45963.09088275463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45963.09088275463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45963.09088275463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45963.09088275463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45963.09088275463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45963.09088275463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45963.09088275463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45963.09088275463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45963.09088275463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45963.09088275463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45963.09088275463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45963.09088275463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45963.09088275463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45963.09088275463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45963.09088275463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45963.09088275463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45963.09088275463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45963.09088275463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45963.09088275463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45963.09088275463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45963.09088275463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45963.09088275463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45963.09088275463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45963.09088275463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45963.09088275463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45963.09088275463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45963.09088275463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45963.09088275463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45963.09088275463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45963.09088275463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45963.09088275463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45963.09088275463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45963.09088275463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45963.09088275463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45963.09088275463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45963.09088275463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45963.09088275463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45963.09088275463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45963.09088275463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45963.09088275463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45963.09088275463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45963.09088275463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45963.09088275463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45963.09088275463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45963.09088275463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45963.09088275463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45963.09088275463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45963.09088275463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45963.09088275463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45963.09088275463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45963.09088275463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45963.09088275463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45963.09088275463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45963.09088275463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45963.09088275463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45963.09088275463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45963.09088275463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45963.09088275463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45963.09088275463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45963.09088275463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45963.09088275463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45963.09088275463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45963.09088275463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45963.09088275463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45963.09088275463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45963.09088275463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45963.09088275463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45963.09088275463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45963.09088275463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45963.09088275463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45963.09088275463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45963.09088275463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45963.09088275463</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45963.09088275463</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45963.09088275463</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45963.09088275463</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259.61016516203381</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2.1221327546300017</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0.10767673610826023</v>
      </c>
      <c r="H4" s="122">
        <v>45962.977384259262</v>
      </c>
      <c r="I4" s="118" t="str">
        <f>IFERROR(VLOOKUP(D4,DB!A:F,6,0),"")</f>
        <v>Generator-SG</v>
      </c>
      <c r="J4" s="118" t="str">
        <f>IFERROR(VLOOKUP(D4,DB!A:G,7,0),"")</f>
        <v>Vandalized</v>
      </c>
      <c r="K4" s="124" t="s">
        <v>39114</v>
      </c>
      <c r="L4" s="120" t="str">
        <f>IFERROR(VLOOKUP(D4,DB!A:I,9,0),"")</f>
        <v>Latis</v>
      </c>
    </row>
    <row r="5" spans="1:16" ht="15" customHeight="1">
      <c r="A5" s="118"/>
      <c r="B5" s="118" t="str">
        <f>IFERROR(VLOOKUP(D5,DB!A:K,11,0),"")</f>
        <v/>
      </c>
      <c r="C5" s="119"/>
      <c r="D5" s="120"/>
      <c r="E5" s="97" t="s">
        <v>39021</v>
      </c>
      <c r="F5" s="122"/>
      <c r="G5" s="123">
        <f ca="1">IFERROR(NOW()-F5,"")</f>
        <v>45963.09088275463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45963.09088275463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45963.09088275463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45963.09088275463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45963.09088275463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45963.09088275463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45963.09088275463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45963.09088275463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45963.09088275463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45963.09088275463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45963.09088275463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45963.09088275463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45963.09088275463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45963.09088275463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45963.09088275463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45963.09088275463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45963.09088275463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45963.09088275463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45963.09088275463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45963.09088275463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45963.09088275463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45963.09088275463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45963.09088275463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45963.09088275463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45963.09088275463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45963.09088275463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45963.09088275463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45963.09088275463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45963.09088275463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45963.09088275463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45963.09088275463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45963.09088275463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45963.09088275463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45963.09088275463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45963.09088275463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45963.09088275463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45963.09088275463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45963.09088275463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45963.09088275463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45963.09088275463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45963.09088275463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45963.09088275463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45963.09088275463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45963.09088275463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45963.09088275463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45963.09088275463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45963.09088275463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45963.09088275463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45963.09088275463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45963.09088275463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45963.09088275463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45963.09088275463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45963.09088275463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45963.09088275463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45963.09088275463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45963.09088275463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45963.09088275463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45963.09088275463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45963.09088275463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45963.09088275463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45963.09088275463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45963.09088275463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45963.09088275463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45963.09088275463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45963.09088275463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45963.09088275463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45963.09088275463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45963.09088275463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45963.09088275463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45963.09088275463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45963.09088275463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45963.09088275463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45963.09088275463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45963.09088275463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45963.09088275463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45963.09088275463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45963.09088275463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45963.09088275463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45963.09088275463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45963.09088275463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45963.09088275463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45963.09088275463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45963.09088275463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45963.09088275463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45963.09088275463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45963.09088275463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45963.09088275463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45963.09088275463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45963.09088275463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45963.09088275463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45963.09088275463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45963.09088275463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45963.09088275463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45963.09088275463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45963.09088275463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45963.09088275463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45963.09088275463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45963.09088275463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45963.09088275463</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45963.09088275463</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45963.09088275463</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45963.09088275463</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45963.09088275463</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45963.09088275463</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45963.09088275463</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45963.09088275463</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71.258822569441691</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36.902005439813365</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14.429771643517597</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45963.09088275463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45963.09088275463</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45963.09088275463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45963.09088275463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45963.09088275463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45963.09088275463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45963.09088275463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45963.09088275463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45963.09088275463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45963.09088275463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45963.09088275463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45963.09088275463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45963.09088275463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45963.09088275463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45963.09088275463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45963.09088275463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45963.09088275463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45963.09088275463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45963.09088275463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45963.09088275463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45963.09088275463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45963.09088275463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45963.09088275463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45963.09088275463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45963.09088275463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45963.09088275463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45963.09088275463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45963.09088275463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45963.09088275463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45963.09088275463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45963.09088275463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45963.09088275463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45963.09088275463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45963.09088275463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45963.09088275463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45963.09088275463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45963.09088275463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45963.09088275463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45963.09088275463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45963.09088275463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45963.09088275463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45963.09088275463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45963.09088275463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45963.09088275463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45963.09088275463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45963.09088275463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45963.09088275463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45963.09088275463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45963.09088275463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45963.09088275463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45963.09088275463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45963.09088275463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45963.09088275463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45963.09088275463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45963.09088275463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45963.09088275463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45963.09088275463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45963.09088275463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45963.09088275463</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45963.09088275463</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45963.09088275463</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45963.09088275463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45963.09088275463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45963.09088275463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45963.09088275463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45963.09088275463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45963.09088275463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45963.09088275463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45963.09088275463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45963.09088275463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45963.09088275463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45963.09088275463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45963.09088275463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45963.09088275463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45963.09088275463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45963.09088275463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45963.09088275463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45963.09088275463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45963.09088275463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45963.09088275463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45963.09088275463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45963.09088275463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45963.09088275463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45963.09088275463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45963.09088275463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45963.09088275463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45963.09088275463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45963.09088275463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45963.09088275463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45963.09088275463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45963.09088275463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45963.09088275463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45963.09088275463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45963.09088275463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45963.09088275463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45963.09088275463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45963.09088275463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45963.09088275463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45963.09088275463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45963.09088275463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45963.09088275463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45963.09088275463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45963.09088275463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45963.09088275463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45963.09088275463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45963.09088275463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45963.09088275463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45963.09088275463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45963.09088275463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45963.09088275463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45963.09088275463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45963.09088275463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45963.09088275463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45963.09088275463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45963.09088275463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45963.09088275463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45963.09088275463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45963.09088275463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45963.09088275463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45963.09088275463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45963.09088275463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45963.09088275463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45963.09088275463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45963.09088275463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45963.09088275463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45963.09088275463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45963.09088275463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45963.09088275463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45963.09088275463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45963.09088275463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45963.09088275463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45963.09088275463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45963.09088275463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45963.09088275463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45963.09088275463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45963.09088275463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45963.09088275463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45963.09088275463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45963.09088275463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45963.09088275463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45963.09088275463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45963.09088275463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45963.09088275463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45963.09088275463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45963.09088275463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45963.09088275463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45963.09088275463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45963.09088275463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45963.09088275463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45963.09088275463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45963.09088275463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45963.09088275463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45963.09088275463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45963.09088275463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45963.09088275463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45963.09088275463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45963.09088275463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45963.09088275463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45963.09088275463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45963.09088275463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45963.09088275463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45963.09088275463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45963.09088275463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45963.09088275463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45963.09088275463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45963.09088275463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45963.09088275463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45963.09088275463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45963.09088275463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45963.09088275463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45963.09088275463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45963.09088275463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45963.09088275463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45963.09088275463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45963.09088275463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45963.09088275463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45963.09088275463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45963.09088275463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45963.09088275463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45963.09088275463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45963.09088275463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45963.09088275463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45963.09088275463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45963.09088275463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45963.09088275463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45963.09088275463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45963.09088275463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45963.09088275463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45963.09088275463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45963.09088275463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45963.09088275463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45963.09088275463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45963.09088275463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45963.09088275463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45963.09088275463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45963.09088275463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45963.09088275463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45963.09088275463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45963.09088275463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45963.09088275463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45963.09088275463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45963.09088275463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45963.09088275463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45963.09088275463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45963.09088275463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45963.09088275463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45963.09088275463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45963.09088275463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45963.09088275463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45963.09088275463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45963.09088275463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45963.09088275463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45963.09088275463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45963.09088275463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45963.09088275463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45963.09088275463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45963.09088275463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45963.09088275463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45963.09088275463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45963.09088275463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45963.09088275463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45963.09088275463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45963.09088275463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45963.09088275463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45963.09088275463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45963.09088275463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45963.09088275463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45963.09088275463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45963.09088275463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45963.09088275463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45963.09088275463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45963.09088275463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45963.09088275463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45963.09088275463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45963.09088275463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45963.09088275463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45963.09088275463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45963.09088275463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45963.09088275463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45963.09088275463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45963.09088275463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45963.09088275463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45963.09088275463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45963.09088275463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45963.09088275463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45963.09088275463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45963.09088275463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45963.09088275463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45963.09088275463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45963.09088275463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45963.09088275463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45963.09088275463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45963.09088275463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45963.09088275463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45963.09088275463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45963.09088275463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45963.09088275463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45963.09088275463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45963.09088275463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45963.09088275463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45963.09088275463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45963.09088275463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45963.09088275463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45963.09088275463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45963.09088275463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45963.09088275463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45963.09088275463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45963.09088275463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45963.09088275463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45963.09088275463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45963.09088275463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45963.09088275463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45963.09088275463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45963.09088275463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45963.09088275463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45963.09088275463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45963.09088275463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45963.09088275463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45963.09088275463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45963.09088275463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45963.09088275463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45963.09088275463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45963.09088275463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45963.09088275463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45963.09088275463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45963.09088275463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45963.09088275463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45963.09088275463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45963.09088275463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45963.09088275463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45963.09088275463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45963.09088275463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45963.09088275463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45963.09088275463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45963.09088275463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45963.09088275463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45963.09088275463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45963.09088275463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45963.09088275463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45963.09088275463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45963.09088275463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45963.09088275463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45963.09088275463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45963.09088275463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45963.09088275463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45963.09088275463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45963.09088275463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45963.09088275463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45963.09088275463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45963.09088275463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45963.09088275463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45963.09088275463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45963.09088275463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45963.09088275463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45963.09088275463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45963.09088275463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45963.09088275463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45963.09088275463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45963.09088275463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45963.09088275463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45963.09088275463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45963.09088275463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45963.09088275463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45963.09088275463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45963.09088275463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45963.09088275463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45963.09088275463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45963.09088275463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45963.09088275463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45963.09088275463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45963.09088275463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45963.09088275463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45963.09088275463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45963.09088275463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45963.09088275463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45963.09088275463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45963.09088275463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45963.09088275463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45963.09088275463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45963.09088275463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45963.09088275463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45963.09088275463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45963.09088275463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45963.09088275463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45963.09088275463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45963.09088275463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45963.09088275463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45963.09088275463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45963.09088275463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45963.09088275463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45963.09088275463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45963.09088275463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45963.09088275463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45963.09088275463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45963.09088275463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45963.09088275463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45963.09088275463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45963.09088275463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45963.09088275463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45963.09088275463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45963.09088275463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45963.09088275463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45963.09088275463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45963.09088275463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45963.09088275463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45963.09088275463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45963.09088275463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45963.09088275463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45963.09088275463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45963.09088275463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45963.09088275463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45963.09088275463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45963.09088275463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45963.09088275463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45963.09088275463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45963.09088275463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45963.09088275463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45963.09088275463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45963.09088275463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45963.09088275463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45963.09088275463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45963.09088275463</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45963.042118055557</v>
      </c>
      <c r="G2" s="76">
        <f ca="1">IFERROR(NOW()-F2,"-")</f>
        <v>4.8764699073217344E-2</v>
      </c>
      <c r="H2" s="106">
        <v>45963.010358796295</v>
      </c>
      <c r="I2" s="102" t="str">
        <f>IFERROR(VLOOKUP(D2,DB!A:F,6,0),"")</f>
        <v>SCECO</v>
      </c>
      <c r="J2" s="101" t="str">
        <f>IFERROR(VLOOKUP(D2,DB!A:G,7,0),"")</f>
        <v>In progress</v>
      </c>
      <c r="K2" s="107" t="s">
        <v>39123</v>
      </c>
      <c r="L2" s="108" t="str">
        <f>IFERROR(VLOOKUP(D2,DB!A:I,9,0),"")</f>
        <v>Latis</v>
      </c>
    </row>
    <row r="3" spans="1:16383" ht="35.25" customHeight="1">
      <c r="A3" s="103" t="s">
        <v>39124</v>
      </c>
      <c r="B3" s="102" t="str">
        <f>IFERROR(VLOOKUP(D3,DB!A:K,11,0),"")</f>
        <v>R6</v>
      </c>
      <c r="C3" s="104">
        <v>2</v>
      </c>
      <c r="D3" s="102" t="s">
        <v>38968</v>
      </c>
      <c r="E3" s="105" t="s">
        <v>39021</v>
      </c>
      <c r="F3" s="106">
        <v>45963.05027777778</v>
      </c>
      <c r="G3" s="76">
        <f ca="1">IFERROR(NOW()-F3,"-")</f>
        <v>4.0604976849863306E-2</v>
      </c>
      <c r="H3" s="106">
        <v>45963.035891203705</v>
      </c>
      <c r="I3" s="102" t="str">
        <f>IFERROR(VLOOKUP(D3,DB!A:F,6,0),"")</f>
        <v>Generator-SG</v>
      </c>
      <c r="J3" s="101" t="str">
        <f>IFERROR(VLOOKUP(D3,DB!A:G,7,0),"")</f>
        <v>Vandalized</v>
      </c>
      <c r="K3" s="107" t="s">
        <v>39125</v>
      </c>
      <c r="L3" s="108" t="str">
        <f>IFERROR(VLOOKUP(D3,DB!A:I,9,0),"")</f>
        <v>Latis</v>
      </c>
    </row>
    <row r="4" spans="1:16383" ht="31.5" customHeight="1">
      <c r="A4" s="103"/>
      <c r="B4" s="102" t="str">
        <f>IFERROR(VLOOKUP(D4,DB!A:K,11,0),"")</f>
        <v/>
      </c>
      <c r="C4" s="104"/>
      <c r="D4" s="102"/>
      <c r="E4" s="105"/>
      <c r="F4" s="106"/>
      <c r="G4" s="76">
        <f ca="1">IFERROR(NOW()-F4,"-")</f>
        <v>45963.09088275463</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45963.09088275463</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45963.09088275463</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45963.09088275463</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45963.09088275463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45963.09088275463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45963.09088275463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45963.09088275463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45963.09088275463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45963.09088275463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45963.09088275463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45963.09088275463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45963.09088275463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45963.09088275463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45963.09088275463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45963.09088275463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45963.09088275463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45963.09088275463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45963.09088275463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45963.09088275463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45963.09088275463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45963.09088275463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45963.09088275463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45963.09088275463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45963.09088275463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45963.09088275463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45963.09088275463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45963.09088275463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45963.09088275463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45963.09088275463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45963.09088275463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45963.09088275463</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3: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2025-11-01T23:12:51Z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