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37" documentId="120_S{2AC9BD13-BADA-5192-A53E-5A8FF88502F6}" xr6:coauthVersionLast="47" xr6:coauthVersionMax="47" xr10:uidLastSave="{660EDAC1-2E96-42B2-9E55-446FA2540532}"/>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<sst xmlns="http://schemas.openxmlformats.org/spreadsheetml/2006/main" count="180275" uniqueCount="39121">
  <si>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</si>
  <si>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</si>
  <si>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</si>
  <si>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</si>
  <si>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</si>
  <si>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</si>
  <si>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</si>
  <si>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</si>
  <si>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</si>
  <si>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</si>
  <si>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</si>
  <si>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</si>
  <si>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</si>
  <si>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</si>
  <si>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</si>
  <si>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</si>
  <si>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</si>
  <si>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</si>
  <si>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</si>
  <si>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</si>
  <si>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</si>
  <si>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</si>
  <si>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</si>
  <si>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</si>
  <si>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</si>
  <si>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</si>
  <si>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</si>
  <si>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</si>
  <si>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</si>
  <si>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</si>
  <si>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</si>
  <si>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</si>
  <si>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</si>
  <si>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</si>
  <si>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</si>
  <si>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</si>
  <si>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</si>
  <si>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</si>
  <si>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</si>
  <si>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</si>
  <si>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</si>
  <si>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</si>
  <si>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</si>
  <si>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</si>
  <si>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</si>
  <si>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</si>
  <si>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</si>
  <si>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</si>
  <si>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</si>
  <si>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</si>
  <si>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</si>
  <si>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</si>
  <si>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</si>
  <si>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</si>
  <si>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</si>
  <si>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</si>
  <si>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</si>
  <si>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</si>
  <si>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</si>
  <si>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</si>
  <si>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</si>
  <si>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</si>
  <si>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</si>
  <si>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</si>
  <si>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</si>
  <si>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</si>
  <si>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</si>
  <si>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</si>
  <si>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</si>
  <si>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</si>
  <si>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</si>
  <si>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</si>
  <si>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</si>
  <si>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</si>
  <si>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</si>
  <si>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</si>
  <si>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</si>
  <si>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</si>
  <si>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</si>
  <si>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</si>
  <si>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</si>
  <si>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</si>
  <si>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</si>
  <si>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</si>
  <si>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</si>
  <si>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</si>
  <si>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</si>
  <si>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</si>
  <si>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</si>
  <si>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</si>
  <si>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</si>
  <si>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</si>
  <si>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</si>
  <si>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</si>
  <si>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</si>
  <si>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</si>
  <si>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</si>
  <si>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</si>
  <si>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</si>
  <si>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</si>
  <si>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</si>
  <si>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</si>
  <si>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</si>
  <si>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</si>
  <si>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</si>
  <si>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</si>
  <si>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</si>
  <si>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</si>
  <si>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</si>
  <si>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</si>
  <si>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</si>
  <si>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</si>
  <si>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</si>
  <si>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</si>
  <si>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</si>
  <si>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</si>
  <si>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</si>
  <si>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</si>
  <si>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</si>
  <si>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</si>
  <si>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</si>
  <si>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</si>
  <si>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</si>
  <si>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</si>
  <si>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</si>
  <si>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</si>
  <si>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</si>
  <si>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</si>
  <si>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</si>
  <si>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</si>
  <si>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</si>
  <si>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</si>
  <si>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</si>
  <si>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</si>
  <si>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</si>
  <si>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</si>
  <si>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</si>
  <si>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</si>
  <si>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</si>
  <si>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</si>
  <si>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</si>
  <si>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</si>
  <si>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</si>
  <si>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</si>
  <si>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</si>
  <si>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</si>
  <si>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</si>
  <si>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</si>
  <si>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</si>
  <si>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</si>
  <si>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</si>
  <si>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</si>
  <si>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</si>
  <si>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</si>
  <si>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</si>
  <si>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</si>
  <si>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</si>
  <si>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</si>
  <si>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</si>
  <si>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</si>
  <si>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</si>
  <si>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</si>
  <si>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</si>
  <si>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</si>
  <si>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</si>
  <si>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</si>
  <si>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</si>
  <si>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</si>
  <si>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</si>
  <si>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</si>
  <si>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</si>
  <si>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</si>
  <si>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</si>
  <si>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</si>
  <si>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</si>
  <si>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</si>
  <si>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</si>
  <si>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</si>
  <si>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</si>
  <si>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</si>
  <si>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</si>
  <si>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</si>
  <si>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</si>
  <si>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</si>
  <si>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</si>
  <si>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</si>
  <si>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</si>
  <si>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</si>
  <si>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</si>
  <si>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</si>
  <si>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</si>
  <si>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</si>
  <si>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</si>
  <si>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</si>
  <si>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</si>
  <si>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</si>
  <si>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</si>
  <si>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</si>
  <si>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</si>
  <si>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</si>
  <si>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</si>
  <si>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</si>
  <si>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</si>
  <si>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</si>
  <si>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</si>
  <si>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</si>
  <si>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</si>
  <si>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</si>
  <si>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</si>
  <si>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</si>
  <si>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</si>
  <si>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</si>
  <si>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</si>
  <si>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</si>
  <si>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</si>
  <si>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</si>
  <si>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</si>
  <si>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</si>
  <si>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</si>
  <si>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</si>
  <si>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</si>
  <si>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</si>
  <si>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</si>
  <si>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</si>
  <si>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</si>
  <si>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</si>
  <si>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</si>
  <si>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</si>
  <si>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</si>
  <si>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</si>
  <si>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</si>
  <si>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</si>
  <si>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</si>
  <si>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</si>
  <si>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</si>
  <si>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</si>
  <si>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</si>
  <si>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</si>
  <si>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</si>
  <si>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</si>
  <si>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</si>
  <si>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</si>
  <si>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</si>
  <si>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</si>
  <si>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</si>
  <si>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</si>
  <si>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</si>
  <si>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</si>
  <si>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</si>
  <si>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</si>
  <si>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</si>
  <si>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</si>
  <si>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</si>
  <si>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</si>
  <si>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</si>
  <si>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</si>
  <si>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</si>
  <si>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</si>
  <si>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</si>
  <si>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</si>
  <si>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</si>
  <si>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</si>
  <si>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</si>
  <si>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</si>
  <si>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</si>
  <si>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</si>
  <si>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</si>
  <si>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</si>
  <si>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</si>
  <si>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</si>
  <si>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</si>
  <si>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</si>
  <si>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</si>
  <si>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</si>
  <si>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</si>
  <si>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</si>
  <si>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</si>
  <si>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</si>
  <si>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</si>
  <si>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</si>
  <si>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</si>
  <si>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</si>
  <si>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</si>
  <si>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</si>
  <si>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</si>
  <si>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</si>
  <si>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</si>
  <si>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</si>
  <si>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</si>
  <si>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</si>
  <si>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</si>
  <si>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</si>
  <si>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</si>
  <si>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</si>
  <si>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</si>
  <si>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</si>
  <si>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</si>
  <si>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</si>
  <si>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</si>
  <si>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</si>
  <si>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</si>
  <si>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</si>
  <si>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</si>
  <si>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</si>
  <si>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</si>
  <si>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</si>
  <si>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</si>
  <si>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</si>
  <si>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</si>
  <si>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</si>
  <si>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</si>
  <si>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</si>
  <si>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</si>
  <si>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</si>
  <si>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</si>
  <si>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</si>
  <si>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</si>
  <si>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</si>
  <si>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</si>
  <si>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</si>
  <si>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</si>
  <si>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</si>
  <si>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</si>
  <si>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</si>
  <si>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</si>
  <si>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</si>
  <si>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</si>
  <si>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</si>
  <si>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</si>
  <si>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</si>
  <si>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</si>
  <si>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</si>
  <si>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</si>
  <si>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</si>
  <si>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</si>
  <si>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</si>
  <si>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</si>
  <si>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</si>
  <si>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</si>
  <si>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</si>
  <si>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</si>
  <si>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</si>
  <si>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</si>
  <si>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</si>
  <si>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</si>
  <si>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</si>
  <si>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</si>
  <si>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</si>
  <si>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</si>
  <si>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</si>
  <si>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</si>
  <si>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</si>
  <si>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</si>
  <si>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</si>
  <si>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</si>
  <si>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</si>
  <si>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</si>
  <si>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</si>
  <si>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</si>
  <si>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</si>
  <si>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</si>
  <si>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</si>
  <si>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</si>
  <si>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</si>
  <si>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</si>
  <si>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</si>
  <si>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</si>
  <si>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</si>
  <si>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</si>
  <si>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</si>
  <si>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</si>
  <si>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</si>
  <si>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</si>
  <si>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</si>
  <si>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</si>
  <si>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</si>
  <si>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</si>
  <si>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</si>
  <si>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</si>
  <si>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</si>
  <si>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</si>
  <si>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</si>
  <si>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</si>
  <si>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</si>
  <si>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</si>
  <si>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</si>
  <si>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</si>
  <si>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</si>
  <si>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</si>
  <si>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</si>
  <si>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</si>
  <si>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</si>
  <si>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</si>
  <si>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</si>
  <si>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</si>
  <si>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</si>
  <si>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</si>
  <si>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</si>
  <si>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</si>
  <si>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</si>
  <si>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</si>
  <si>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</si>
  <si>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</si>
  <si>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</si>
  <si>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</si>
  <si>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</si>
  <si>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</si>
  <si>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</si>
  <si>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</si>
  <si>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</si>
  <si>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</si>
  <si>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</si>
  <si>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</si>
  <si>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</si>
  <si>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</si>
  <si>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</si>
  <si>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</si>
  <si>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</si>
  <si>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</si>
  <si>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</si>
  <si>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</si>
  <si>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</si>
  <si>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</si>
  <si>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</si>
  <si>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</si>
  <si>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</si>
  <si>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</si>
  <si>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</si>
  <si>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</si>
  <si>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</si>
  <si>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</si>
  <si>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</si>
  <si>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</si>
  <si>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</si>
  <si>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</si>
  <si>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</si>
  <si>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</si>
  <si>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</si>
  <si>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</si>
  <si>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</si>
  <si>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</si>
  <si>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</si>
  <si>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</si>
  <si>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</si>
  <si>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</si>
  <si>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</si>
  <si>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</si>
  <si>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</si>
  <si>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</si>
  <si>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</si>
  <si>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</si>
  <si>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</si>
  <si>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</si>
  <si>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</si>
  <si>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</si>
  <si>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</si>
  <si>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</si>
  <si>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</si>
  <si>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</si>
  <si>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</si>
  <si>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</si>
  <si>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</si>
  <si>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</si>
  <si>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</si>
  <si>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</si>
  <si>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</si>
  <si>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</si>
  <si>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</si>
  <si>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</si>
  <si>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</si>
  <si>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</si>
  <si>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</si>
  <si>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</si>
  <si>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</si>
  <si>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</si>
  <si>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</si>
  <si>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</si>
  <si>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</si>
  <si>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</si>
  <si>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</si>
  <si>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</si>
  <si>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</si>
  <si>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</si>
  <si>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</si>
  <si>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</si>
  <si>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</si>
  <si>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</si>
  <si>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</si>
  <si>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</si>
  <si>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</si>
  <si>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</si>
  <si>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</si>
  <si>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</si>
  <si>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</si>
  <si>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</si>
  <si>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</si>
  <si>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</si>
  <si>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</si>
  <si>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</si>
  <si>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</si>
  <si>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</si>
  <si>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</si>
  <si>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</si>
  <si>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</si>
  <si>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</si>
  <si>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</si>
  <si>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</si>
  <si>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</si>
  <si>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</si>
  <si>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</si>
  <si>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</si>
  <si>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</si>
  <si>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</si>
  <si>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</si>
  <si>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</si>
  <si>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</si>
  <si>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</si>
  <si>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</si>
  <si>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</si>
  <si>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</si>
  <si>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</si>
  <si>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</si>
  <si>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</si>
  <si>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</si>
  <si>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</si>
  <si>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</si>
  <si>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</si>
  <si>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</si>
  <si>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</si>
  <si>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</si>
  <si>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</si>
  <si>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</si>
  <si>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</si>
  <si>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</si>
  <si>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</si>
  <si>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</si>
  <si>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</si>
  <si>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</si>
  <si>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</si>
  <si>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</si>
  <si>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</si>
  <si>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</si>
  <si>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</si>
  <si>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</si>
  <si>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</si>
  <si>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</si>
  <si>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</si>
  <si>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</si>
  <si>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</si>
  <si>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</si>
  <si>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</si>
  <si>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</si>
  <si>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</si>
  <si>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</si>
  <si>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</si>
  <si>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</si>
  <si>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</si>
  <si>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</si>
  <si>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</si>
  <si>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</si>
  <si>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</si>
  <si>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</si>
  <si>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</si>
  <si>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</si>
  <si>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</si>
  <si>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</si>
  <si>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</si>
  <si>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</si>
  <si>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</si>
  <si>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</si>
  <si>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</si>
  <si>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</si>
  <si>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</si>
  <si>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</si>
  <si>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</si>
  <si>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</si>
  <si>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</si>
  <si>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</si>
  <si>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</si>
  <si>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</si>
  <si>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</si>
  <si>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</si>
  <si>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</si>
  <si>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</si>
  <si>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</si>
  <si>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</si>
  <si>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</si>
  <si>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</si>
  <si>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</si>
  <si>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</si>
  <si>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</si>
  <si>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</si>
  <si>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</si>
  <si>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</si>
  <si>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</si>
  <si>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</si>
  <si>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</si>
  <si>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</si>
  <si>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</si>
  <si>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</si>
  <si>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</si>
  <si>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</si>
  <si>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</si>
  <si>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</si>
  <si>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</si>
  <si>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</si>
  <si>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</si>
  <si>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</si>
  <si>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</si>
  <si>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</si>
  <si>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</si>
  <si>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</si>
  <si>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</si>
  <si>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</si>
  <si>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</si>
  <si>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</si>
  <si>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</si>
  <si>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</si>
  <si>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</si>
  <si>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</si>
  <si>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</si>
  <si>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</si>
  <si>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</si>
  <si>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</si>
  <si>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</si>
  <si>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</si>
  <si>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</si>
  <si>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</si>
  <si>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</si>
  <si>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</si>
  <si>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</si>
  <si>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</si>
  <si>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</si>
  <si>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</si>
  <si>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</si>
  <si>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</si>
  <si>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</si>
  <si>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</si>
  <si>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</si>
  <si>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</si>
  <si>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</si>
  <si>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</si>
  <si>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</si>
  <si>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</si>
  <si>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</si>
  <si>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</si>
  <si>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</si>
  <si>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</si>
  <si>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</si>
  <si>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</si>
  <si>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</si>
  <si>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</si>
  <si>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</si>
  <si>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</si>
  <si>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</si>
  <si>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</si>
  <si>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</si>
  <si>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</si>
  <si>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</si>
  <si>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</si>
  <si>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</si>
  <si>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</si>
  <si>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</si>
  <si>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</si>
  <si>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</si>
  <si>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</si>
  <si>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</si>
  <si>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</si>
  <si>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</si>
  <si>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</si>
  <si>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</si>
  <si>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</si>
  <si>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</si>
  <si>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</si>
  <si>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</si>
  <si>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</si>
  <si>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</si>
  <si>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</si>
  <si>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</si>
  <si>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</si>
  <si>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</si>
  <si>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</si>
  <si>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</si>
  <si>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</si>
  <si>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</si>
  <si>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</si>
  <si>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</si>
  <si>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</si>
  <si>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</si>
  <si>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</si>
  <si>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</si>
  <si>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</si>
  <si>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</si>
  <si>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</si>
  <si>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</si>
  <si>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</si>
  <si>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</si>
  <si>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</si>
  <si>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</si>
  <si>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</si>
  <si>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</si>
  <si>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</si>
  <si>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</si>
  <si>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</si>
  <si>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</si>
  <si>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</si>
  <si>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</si>
  <si>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</si>
  <si>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</si>
  <si>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</si>
  <si>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</si>
  <si>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</si>
  <si>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</si>
  <si>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</si>
  <si>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</si>
  <si>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</si>
  <si>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</si>
  <si>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</si>
  <si>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</si>
  <si>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</si>
  <si>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</si>
  <si>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</si>
  <si>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</si>
  <si>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</si>
  <si>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</si>
  <si>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</si>
  <si>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</si>
  <si>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</si>
  <si>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</si>
  <si>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</si>
  <si>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</si>
  <si>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</si>
  <si>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</si>
  <si>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</si>
  <si>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</si>
  <si>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</si>
  <si>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</si>
  <si>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</si>
  <si>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</si>
  <si>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</si>
  <si>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</si>
  <si>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</si>
  <si>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</si>
  <si>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</si>
  <si>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</si>
  <si>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</si>
  <si>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</si>
  <si>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</si>
  <si>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</si>
  <si>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</si>
  <si>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</si>
  <si>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</si>
  <si>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</si>
  <si>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</si>
  <si>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</si>
  <si>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</si>
  <si>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</si>
  <si>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</si>
  <si>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</si>
  <si>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</si>
  <si>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</si>
  <si>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</si>
  <si>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</si>
  <si>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</si>
  <si>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</si>
  <si>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</si>
  <si>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</si>
  <si>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</si>
  <si>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</si>
  <si>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</si>
  <si>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</si>
  <si>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</si>
  <si>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</si>
  <si>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</si>
  <si>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</si>
  <si>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</si>
  <si>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</si>
  <si>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</si>
  <si>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</si>
  <si>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</si>
  <si>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</si>
  <si>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</si>
  <si>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</si>
  <si>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</si>
  <si>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</si>
  <si>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</si>
  <si>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</si>
  <si>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</si>
  <si>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</si>
  <si>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</si>
  <si>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</si>
  <si>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</si>
  <si>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</si>
  <si>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</si>
  <si>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</si>
  <si>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</si>
  <si>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</si>
  <si>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</si>
  <si>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</si>
  <si>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</si>
  <si>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</si>
  <si>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</si>
  <si>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</si>
  <si>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</si>
  <si>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</si>
  <si>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</si>
  <si>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</si>
  <si>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</si>
  <si>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</si>
  <si>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</si>
  <si>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</si>
  <si>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</si>
  <si>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</si>
  <si>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</si>
  <si>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</si>
  <si>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</si>
  <si>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</si>
  <si>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</si>
  <si>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</si>
  <si>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</si>
  <si>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</si>
  <si>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</si>
  <si>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</si>
  <si>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</si>
  <si>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</si>
  <si>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</si>
  <si>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</si>
  <si>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</si>
  <si>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</si>
  <si>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</si>
  <si>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</si>
  <si>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</si>
  <si>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</si>
  <si>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</si>
  <si>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</si>
  <si>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</si>
  <si>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</si>
  <si>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</si>
  <si>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</si>
  <si>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</si>
  <si>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</si>
  <si>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</si>
  <si>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</si>
  <si>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</si>
  <si>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</si>
  <si>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</si>
  <si>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</si>
  <si>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</si>
  <si>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</si>
  <si>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</si>
  <si>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</si>
  <si>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</si>
  <si>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</si>
  <si>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</si>
  <si>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</si>
  <si>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</si>
  <si>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</si>
  <si>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</si>
  <si>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</si>
  <si>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</si>
  <si>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</si>
  <si>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</si>
  <si>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</si>
  <si>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</si>
  <si>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</si>
  <si>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</si>
  <si>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</si>
  <si>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</si>
  <si>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</si>
  <si>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</si>
  <si>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</si>
  <si>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</si>
  <si>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</si>
  <si>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</si>
  <si>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</si>
  <si>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</si>
  <si>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</si>
  <si>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</si>
  <si>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</si>
  <si>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</si>
  <si>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</si>
  <si>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</si>
  <si>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</si>
  <si>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</si>
  <si>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</si>
  <si>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</si>
  <si>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</si>
  <si>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</si>
  <si>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</si>
  <si>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</si>
  <si>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</si>
  <si>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</si>
  <si>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</si>
  <si>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</si>
  <si>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</si>
  <si>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</si>
  <si>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</si>
  <si>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</si>
  <si>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</si>
  <si>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</si>
  <si>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</si>
  <si>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</si>
  <si>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</si>
  <si>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</si>
  <si>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</si>
  <si>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</si>
  <si>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</si>
  <si>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</si>
  <si>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</si>
  <si>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</si>
  <si>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</si>
  <si>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</si>
  <si>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</si>
  <si>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</si>
  <si>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</si>
  <si>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</si>
  <si>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</si>
  <si>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</si>
  <si>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</si>
  <si>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</si>
  <si>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</si>
  <si>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</si>
  <si>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</si>
  <si>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</si>
  <si>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</si>
  <si>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</si>
  <si>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</si>
  <si>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</si>
  <si>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</si>
  <si>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</si>
  <si>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</si>
  <si>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</si>
  <si>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</si>
  <si>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</si>
  <si>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</si>
  <si>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</si>
  <si>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</si>
  <si>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</si>
  <si>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</si>
  <si>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</si>
  <si>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</si>
  <si>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</si>
  <si>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</si>
  <si>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</si>
  <si>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</si>
  <si>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</si>
  <si>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</si>
  <si>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</si>
  <si>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</si>
  <si>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</si>
  <si>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</si>
  <si>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</si>
  <si>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</si>
  <si>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</si>
  <si>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</si>
  <si>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</si>
  <si>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</si>
  <si>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</si>
  <si>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</si>
  <si>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</si>
  <si>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</si>
  <si>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</si>
  <si>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</si>
  <si>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</si>
  <si>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</si>
  <si>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</si>
  <si>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</si>
  <si>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</si>
  <si>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</si>
  <si>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</si>
  <si>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</si>
  <si>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</si>
  <si>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</si>
  <si>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</si>
  <si>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</si>
  <si>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</si>
  <si>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</si>
  <si>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</si>
  <si>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</si>
  <si>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</si>
  <si>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</si>
  <si>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</si>
  <si>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</si>
  <si>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</si>
  <si>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</si>
  <si>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</si>
  <si>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</si>
  <si>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</si>
  <si>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</si>
  <si>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</si>
  <si>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</si>
  <si>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</si>
  <si>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</si>
  <si>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</si>
  <si>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</si>
  <si>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</si>
  <si>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</si>
  <si>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</si>
  <si>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</si>
  <si>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</si>
  <si>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</si>
  <si>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</si>
  <si>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</si>
  <si>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</si>
  <si>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</si>
  <si>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</si>
  <si>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</si>
  <si>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</si>
  <si>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</si>
  <si>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</si>
  <si>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</si>
  <si>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</si>
  <si>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</si>
  <si>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</si>
  <si>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</si>
  <si>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</si>
  <si>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</si>
  <si>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</si>
  <si>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</si>
  <si>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</si>
  <si>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</si>
  <si>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</si>
  <si>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</si>
  <si>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</si>
  <si>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</si>
  <si>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</si>
  <si>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</si>
  <si>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</si>
  <si>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</si>
  <si>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</si>
  <si>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</si>
  <si>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</si>
  <si>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</si>
  <si>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</si>
  <si>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</si>
  <si>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</si>
  <si>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</si>
  <si>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</si>
  <si>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</si>
  <si>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</si>
  <si>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</si>
  <si>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</si>
  <si>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</si>
  <si>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</si>
  <si>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</si>
  <si>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</si>
  <si>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</si>
  <si>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</si>
  <si>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</si>
  <si>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</si>
  <si>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</si>
  <si>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</si>
  <si>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</si>
  <si>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</si>
  <si>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</si>
  <si>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</si>
  <si>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</si>
  <si>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</si>
  <si>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</si>
  <si>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</si>
  <si>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</si>
  <si>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</si>
  <si>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</si>
  <si>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</si>
  <si>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</si>
  <si>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</si>
  <si>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</si>
  <si>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</si>
  <si>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</si>
  <si>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</si>
  <si>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</si>
  <si>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</si>
  <si>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</si>
  <si>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</si>
  <si>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</si>
  <si>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</si>
  <si>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</si>
  <si>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</si>
  <si>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</si>
  <si>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</si>
  <si>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</si>
  <si>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</si>
  <si>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</si>
  <si>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</si>
  <si>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</si>
  <si>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</si>
  <si>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</si>
  <si>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</si>
  <si>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</si>
  <si>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</si>
  <si>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</si>
  <si>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</si>
  <si>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</si>
  <si>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</si>
  <si>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</si>
  <si>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</si>
  <si>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</si>
  <si>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</si>
  <si>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</si>
  <si>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</si>
  <si>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</si>
  <si>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</si>
  <si>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</si>
  <si>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</si>
  <si>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</si>
  <si>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</si>
  <si>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</si>
  <si>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</si>
  <si>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</si>
  <si>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</si>
  <si>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</si>
  <si>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</si>
  <si>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</si>
  <si>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</si>
  <si>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</si>
  <si>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</si>
  <si>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</si>
  <si>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</si>
  <si>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</si>
  <si>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</si>
  <si>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</si>
  <si>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</si>
  <si>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</si>
  <si>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</si>
  <si>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</si>
  <si>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</si>
  <si>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</si>
  <si>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</si>
  <si>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</si>
  <si>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</si>
  <si>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</si>
  <si>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</si>
  <si>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</si>
  <si>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</si>
  <si>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</si>
  <si>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</si>
  <si>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</si>
  <si>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</si>
  <si>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</si>
  <si>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</si>
  <si>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</si>
  <si>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</si>
  <si>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</si>
  <si>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</si>
  <si>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</si>
  <si>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</si>
  <si>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</si>
  <si>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</si>
  <si>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</si>
  <si>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</si>
  <si>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</si>
  <si>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</si>
  <si>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</si>
  <si>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</si>
  <si>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</si>
  <si>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</si>
  <si>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</si>
  <si>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</si>
  <si>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</si>
  <si>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</si>
  <si>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</si>
  <si>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</si>
  <si>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</si>
  <si>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</si>
  <si>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</si>
  <si>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</si>
  <si>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</si>
  <si>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</si>
  <si>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</si>
  <si>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</si>
  <si>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</si>
  <si>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</si>
  <si>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</si>
  <si>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</si>
  <si>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</si>
  <si>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</si>
  <si>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</si>
  <si>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</si>
  <si>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</si>
  <si>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</si>
  <si>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</si>
  <si>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</si>
  <si>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</si>
  <si>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</si>
  <si>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</si>
  <si>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</si>
  <si>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</si>
  <si>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</si>
  <si>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</si>
  <si>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</si>
  <si>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</si>
  <si>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</si>
  <si>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</si>
  <si>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</si>
  <si>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</si>
  <si>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</si>
  <si>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</si>
  <si>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</si>
  <si>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</si>
  <si>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</si>
  <si>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</si>
  <si>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</si>
  <si>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</si>
  <si>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</si>
  <si>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</si>
  <si>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</si>
  <si>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</si>
  <si>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</si>
  <si>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</si>
  <si>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</si>
  <si>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</si>
  <si>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</si>
  <si>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</si>
  <si>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</si>
  <si>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</si>
  <si>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</si>
  <si>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</si>
  <si>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</si>
  <si>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</si>
  <si>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</si>
  <si>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</si>
  <si>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</si>
  <si>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</si>
  <si>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</si>
  <si>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</si>
  <si>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</si>
  <si>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</si>
  <si>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</si>
  <si>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</si>
  <si>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</si>
  <si>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</si>
  <si>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</si>
  <si>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</si>
  <si>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</si>
  <si>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</si>
  <si>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</si>
  <si>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</si>
  <si>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</si>
  <si>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</si>
  <si>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</si>
  <si>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</si>
  <si>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</si>
  <si>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</si>
  <si>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</si>
  <si>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</si>
  <si>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</si>
  <si>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</si>
  <si>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</si>
  <si>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</si>
  <si>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</si>
  <si>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</si>
  <si>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</si>
  <si>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</si>
  <si>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</si>
  <si>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</si>
  <si>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</si>
  <si>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</si>
  <si>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</si>
  <si>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</si>
  <si>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</si>
  <si>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</si>
  <si>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</si>
  <si>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</si>
  <si>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</si>
  <si>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</si>
  <si>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</si>
  <si>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</si>
  <si>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</si>
  <si>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</si>
  <si>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</si>
  <si>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</si>
  <si>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</si>
  <si>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</si>
  <si>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</si>
  <si>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</si>
  <si>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</si>
  <si>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</si>
  <si>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</si>
  <si>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</si>
  <si>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</si>
  <si>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</si>
  <si>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</si>
  <si>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</si>
  <si>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</si>
  <si>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</si>
  <si>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</si>
  <si>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</si>
  <si>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</si>
  <si>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</si>
  <si>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</si>
  <si>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</si>
  <si>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</si>
  <si>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</si>
  <si>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</si>
  <si>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</si>
  <si>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</si>
  <si>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</si>
  <si>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</si>
  <si>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</si>
  <si>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</si>
  <si>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</si>
  <si>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</si>
  <si>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</si>
  <si>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</si>
  <si>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</si>
  <si>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</si>
  <si>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</si>
  <si>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</si>
  <si>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</si>
  <si>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</si>
  <si>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</si>
  <si>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</si>
  <si>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</si>
  <si>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</si>
  <si>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</si>
  <si>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</si>
  <si>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</si>
  <si>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</si>
  <si>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</si>
  <si>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</si>
  <si>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</si>
  <si>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</si>
  <si>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</si>
  <si>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</si>
  <si>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</si>
  <si>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</si>
  <si>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</si>
  <si>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</si>
  <si>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</si>
  <si>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</si>
  <si>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</si>
  <si>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</si>
  <si>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</si>
  <si>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</si>
  <si>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</si>
  <si>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</si>
  <si>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</si>
  <si>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</si>
  <si>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</si>
  <si>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</si>
  <si>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</si>
  <si>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</si>
  <si>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</si>
  <si>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</si>
  <si>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</si>
  <si>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</si>
  <si>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</si>
  <si>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</si>
  <si>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</si>
  <si>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</si>
  <si>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</si>
  <si>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</si>
  <si>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</si>
  <si>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</si>
  <si>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</si>
  <si>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</si>
  <si>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</si>
  <si>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</si>
  <si>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</si>
  <si>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</si>
  <si>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</si>
  <si>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</si>
  <si>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</si>
  <si>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</si>
  <si>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</si>
  <si>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</si>
  <si>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</si>
  <si>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</si>
  <si>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</si>
  <si>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</si>
  <si>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</si>
  <si>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</si>
  <si>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</si>
  <si>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</si>
  <si>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</si>
  <si>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</si>
  <si>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</si>
  <si>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</si>
  <si>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</si>
  <si>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</si>
  <si>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</si>
  <si>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</si>
  <si>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</si>
  <si>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</si>
  <si>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</si>
  <si>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</si>
  <si>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</si>
  <si>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</si>
  <si>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</si>
  <si>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</si>
  <si>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</si>
  <si>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</si>
  <si>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</si>
  <si>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</si>
  <si>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</si>
  <si>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</si>
  <si>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</si>
  <si>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</si>
  <si>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</si>
  <si>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</si>
  <si>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</si>
  <si>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</si>
  <si>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</si>
  <si>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</si>
  <si>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</si>
  <si>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</si>
  <si>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</si>
  <si>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</si>
  <si>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</si>
  <si>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</si>
  <si>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</si>
  <si>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</si>
  <si>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</si>
  <si>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</si>
  <si>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</si>
  <si>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</si>
  <si>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</si>
  <si>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</si>
  <si>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</si>
  <si>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</si>
  <si>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</si>
  <si>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</si>
  <si>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</si>
  <si>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</si>
  <si>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</si>
  <si>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</si>
  <si>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</si>
  <si>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</si>
  <si>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</si>
  <si>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</si>
  <si>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</si>
  <si>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</si>
  <si>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</si>
  <si>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</si>
  <si>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</si>
  <si>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</si>
  <si>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</si>
  <si>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</si>
  <si>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</si>
  <si>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</si>
  <si>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</si>
  <si>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</si>
  <si>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</si>
  <si>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</si>
  <si>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</si>
  <si>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</si>
  <si>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</si>
  <si>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</si>
  <si>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</si>
  <si>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</si>
  <si>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</si>
  <si>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</si>
  <si>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</si>
  <si>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</si>
  <si>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</si>
  <si>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</si>
  <si>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</si>
  <si>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</si>
  <si>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</si>
  <si>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</si>
  <si>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</si>
  <si>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</si>
  <si>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</si>
  <si>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</si>
  <si>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</si>
  <si>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</si>
  <si>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</si>
  <si>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</si>
  <si>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</si>
  <si>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</si>
  <si>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</si>
  <si>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</si>
  <si>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</si>
  <si>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</si>
  <si>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</si>
  <si>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</si>
  <si>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</si>
  <si>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</si>
  <si>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</si>
  <si>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</si>
  <si>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</si>
  <si>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</si>
  <si>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</si>
  <si>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</si>
  <si>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</si>
  <si>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</si>
  <si>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</si>
  <si>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</si>
  <si>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</si>
  <si>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</si>
  <si>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</si>
  <si>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</si>
  <si>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</si>
  <si>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</si>
  <si>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</si>
  <si>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</si>
  <si>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</si>
  <si>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</si>
  <si>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</si>
  <si>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</si>
  <si>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</si>
  <si>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</si>
  <si>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</si>
  <si>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</si>
  <si>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</si>
  <si>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</si>
  <si>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</si>
  <si>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</si>
  <si>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</si>
  <si>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</si>
  <si>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</si>
  <si>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</si>
  <si>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</si>
  <si>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</si>
  <si>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</si>
  <si>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</si>
  <si>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</si>
  <si>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</si>
  <si>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</si>
  <si>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</si>
  <si>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</si>
  <si>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</si>
  <si>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</si>
  <si>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</si>
  <si>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</si>
  <si>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</si>
  <si>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</si>
  <si>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</si>
  <si>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</si>
  <si>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</si>
  <si>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</si>
  <si>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</si>
  <si>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</si>
  <si>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</si>
  <si>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</si>
  <si>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</si>
  <si>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</si>
  <si>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</si>
  <si>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</si>
  <si>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</si>
  <si>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</si>
  <si>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</si>
  <si>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</si>
  <si>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</si>
  <si>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</si>
  <si>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</si>
  <si>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</si>
  <si>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</si>
  <si>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</si>
  <si>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</si>
  <si>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</si>
  <si>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</si>
  <si>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</si>
  <si>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</si>
  <si>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</si>
  <si>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</si>
  <si>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</si>
  <si>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</si>
  <si>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</si>
  <si>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</si>
  <si>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</si>
  <si>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</si>
  <si>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</si>
  <si>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</si>
  <si>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</si>
  <si>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</si>
  <si>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</si>
  <si>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</si>
  <si>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</si>
  <si>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</si>
  <si>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</si>
  <si>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</si>
  <si>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</si>
  <si>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</si>
  <si>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</si>
  <si>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</si>
  <si>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</si>
  <si>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</si>
  <si>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</si>
  <si>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</si>
  <si>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</si>
  <si>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</si>
  <si>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</si>
  <si>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</si>
  <si>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</si>
  <si>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</si>
  <si>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</si>
  <si>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</si>
  <si>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</si>
  <si>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</si>
  <si>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</si>
  <si>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</si>
  <si>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</si>
  <si>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</si>
  <si>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</si>
  <si>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</si>
  <si>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</si>
  <si>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</si>
  <si>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</si>
  <si>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</si>
  <si>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</si>
  <si>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</si>
  <si>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</si>
  <si>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</si>
  <si>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</si>
  <si>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</si>
  <si>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</si>
  <si>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</si>
  <si>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</si>
  <si>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</si>
  <si>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</si>
  <si>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</si>
  <si>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</si>
  <si>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</si>
  <si>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</si>
  <si>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</si>
  <si>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</si>
  <si>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</si>
  <si>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</si>
  <si>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</si>
  <si>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</si>
  <si>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</si>
  <si>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</si>
  <si>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</si>
  <si>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</si>
  <si>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</si>
  <si>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</si>
  <si>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</si>
  <si>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</si>
  <si>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</si>
  <si>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</si>
  <si>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</si>
  <si>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</si>
  <si>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</si>
  <si>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</si>
  <si>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</si>
  <si>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</si>
  <si>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</si>
  <si>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</si>
  <si>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</si>
  <si>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</si>
  <si>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</si>
  <si>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</si>
  <si>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</si>
  <si>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</si>
  <si>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</si>
  <si>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</si>
  <si>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</si>
  <si>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</si>
  <si>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</si>
  <si>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</si>
  <si>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</si>
  <si>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</si>
  <si>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</si>
  <si>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</si>
  <si>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</si>
  <si>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</si>
  <si>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</si>
  <si>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</si>
  <si>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</si>
  <si>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</si>
  <si>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</si>
  <si>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</si>
  <si>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</si>
  <si>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</si>
  <si>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</si>
  <si>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</si>
  <si>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</si>
  <si>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</si>
  <si>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</si>
  <si>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</si>
  <si>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</si>
  <si>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</si>
  <si>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</si>
  <si>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</si>
  <si>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</si>
  <si>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</si>
  <si>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</si>
  <si>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</si>
  <si>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</si>
  <si>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</si>
  <si>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</si>
  <si>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</si>
  <si>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</si>
  <si>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</si>
  <si>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</si>
  <si>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</si>
  <si>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</si>
  <si>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</si>
  <si>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</si>
  <si>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</si>
  <si>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</si>
  <si>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</si>
  <si>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</si>
  <si>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</si>
  <si>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</si>
  <si>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</si>
  <si>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</si>
  <si>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</si>
  <si>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</si>
  <si>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</si>
  <si>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</si>
  <si>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</si>
  <si>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</si>
  <si>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</si>
  <si>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</si>
  <si>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</si>
  <si>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</si>
  <si>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</si>
  <si>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</si>
  <si>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</si>
  <si>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</si>
  <si>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</si>
  <si>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</si>
  <si>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</si>
  <si>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</si>
  <si>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</si>
  <si>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</si>
  <si>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</si>
  <si>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</si>
  <si>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</si>
  <si>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</si>
  <si>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</si>
  <si>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</si>
  <si>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</si>
  <si>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</si>
  <si>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</si>
  <si>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</si>
  <si>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</si>
  <si>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</si>
  <si>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</si>
  <si>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</si>
  <si>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</si>
  <si>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</si>
  <si>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</si>
  <si>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</si>
  <si>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</si>
  <si>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</si>
  <si>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</si>
  <si>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</si>
  <si>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</si>
  <si>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</si>
  <si>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</si>
  <si>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</si>
  <si>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</si>
  <si>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</si>
  <si>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</si>
  <si>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</si>
  <si>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</si>
  <si>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</si>
  <si>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</si>
  <si>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</si>
  <si>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</si>
  <si>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</si>
  <si>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</si>
  <si>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</si>
  <si>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</si>
  <si>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</si>
  <si>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</si>
  <si>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</si>
  <si>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</si>
  <si>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</si>
  <si>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</si>
  <si>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</si>
  <si>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</si>
  <si>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</si>
  <si>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</si>
  <si>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</si>
  <si>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</si>
  <si>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</si>
  <si>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</si>
  <si>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</si>
  <si>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</si>
  <si>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</si>
  <si>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</si>
  <si>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</si>
  <si>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</si>
  <si>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</si>
  <si>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</si>
  <si>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</si>
  <si>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</si>
  <si>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</si>
  <si>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</si>
  <si>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</si>
  <si>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</si>
  <si>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</si>
  <si>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</si>
  <si>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</si>
  <si>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</si>
  <si>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</si>
  <si>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</si>
  <si>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</si>
  <si>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</si>
  <si>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</si>
  <si>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</si>
  <si>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</si>
  <si>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</si>
  <si>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</si>
  <si>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</si>
  <si>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</si>
  <si>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</si>
  <si>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</si>
  <si>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</si>
  <si>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</si>
  <si>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</si>
  <si>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</si>
  <si>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</si>
  <si>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</si>
  <si>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</si>
  <si>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</si>
  <si>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</si>
  <si>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</si>
  <si>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</si>
  <si>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</si>
  <si>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</si>
  <si>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</si>
  <si>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</si>
  <si>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</si>
  <si>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</si>
  <si>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</si>
  <si>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</si>
  <si>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</si>
  <si>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</si>
  <si>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</si>
  <si>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</si>
  <si>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</si>
  <si>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</si>
  <si>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</si>
  <si>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</si>
  <si>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</si>
  <si>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</si>
  <si>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</si>
  <si>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</si>
  <si>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</si>
  <si>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</si>
  <si>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</si>
  <si>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</si>
  <si>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</si>
  <si>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</si>
  <si>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</si>
  <si>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</si>
  <si>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</si>
  <si>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</si>
  <si>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</si>
  <si>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</si>
  <si>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</si>
  <si>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</si>
  <si>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</si>
  <si>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</si>
  <si>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</si>
  <si>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</si>
  <si>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</si>
  <si>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</si>
  <si>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</si>
  <si>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</si>
  <si>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</si>
  <si>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</si>
  <si>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</si>
  <si>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</si>
  <si>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</si>
  <si>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</si>
  <si>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</si>
  <si>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</si>
  <si>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</si>
  <si>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</si>
  <si>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</si>
  <si>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</si>
  <si>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</si>
  <si>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</si>
  <si>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</si>
  <si>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</si>
  <si>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</si>
  <si>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</si>
  <si>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</si>
  <si>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</si>
  <si>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</si>
  <si>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</si>
  <si>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</si>
  <si>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</si>
  <si>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</si>
  <si>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</si>
  <si>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</si>
  <si>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</si>
  <si>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</si>
  <si>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</si>
  <si>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</si>
  <si>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</si>
  <si>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</si>
  <si>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</si>
  <si>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</si>
  <si>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</si>
  <si>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</si>
  <si>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</si>
  <si>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</si>
  <si>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</si>
  <si>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</si>
  <si>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</si>
  <si>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</si>
  <si>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</si>
  <si>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</si>
  <si>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</si>
  <si>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</si>
  <si>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</si>
  <si>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</si>
  <si>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</si>
  <si>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</si>
  <si>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</si>
  <si>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</si>
  <si>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</si>
  <si>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</si>
  <si>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</si>
  <si>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</si>
  <si>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</si>
  <si>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</si>
  <si>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</si>
  <si>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</si>
  <si>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</si>
  <si>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</si>
  <si>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</si>
  <si>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</si>
  <si>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</si>
  <si>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</si>
  <si>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</si>
  <si>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</si>
  <si>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</si>
  <si>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</si>
  <si>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</si>
  <si>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</si>
  <si>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</si>
  <si>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</si>
  <si>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</si>
  <si>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</si>
  <si>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</si>
  <si>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</si>
  <si>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</si>
  <si>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</si>
  <si>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</si>
  <si>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</si>
  <si>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</si>
  <si>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</si>
  <si>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</si>
  <si>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</si>
  <si>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</si>
  <si>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</si>
  <si>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</si>
  <si>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</si>
  <si>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</si>
  <si>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</si>
  <si>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</si>
  <si>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</si>
  <si>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</si>
  <si>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</si>
  <si>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</si>
  <si>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</si>
  <si>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</si>
  <si>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</si>
  <si>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</si>
  <si>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</si>
  <si>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</si>
  <si>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</si>
  <si>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</si>
  <si>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</si>
  <si>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</si>
  <si>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</si>
  <si>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</si>
  <si>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</si>
  <si>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</si>
  <si>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</si>
  <si>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</si>
  <si>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</si>
  <si>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</si>
  <si>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</si>
  <si>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</si>
  <si>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</si>
  <si>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</si>
  <si>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</si>
  <si>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</si>
  <si>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</si>
  <si>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</si>
  <si>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</si>
  <si>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</si>
  <si>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</si>
  <si>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</si>
  <si>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</si>
  <si>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</si>
  <si>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</si>
  <si>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</si>
  <si>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</si>
  <si>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</si>
  <si>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</si>
  <si>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</si>
  <si>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</si>
  <si>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</si>
  <si>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</si>
  <si>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</si>
  <si>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</si>
  <si>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</si>
  <si>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</si>
  <si>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</si>
  <si>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</si>
  <si>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</si>
  <si>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</si>
  <si>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</si>
  <si>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</si>
  <si>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</si>
  <si>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</si>
  <si>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</si>
  <si>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</si>
  <si>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</si>
  <si>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</si>
  <si>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</si>
  <si>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</si>
  <si>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</si>
  <si>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</si>
  <si>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</si>
  <si>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</si>
  <si>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</si>
  <si>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</si>
  <si>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</si>
  <si>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</si>
  <si>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</si>
  <si>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</si>
  <si>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</si>
  <si>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</si>
  <si>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</si>
  <si>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</si>
  <si>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</si>
  <si>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</si>
  <si>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</si>
  <si>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</si>
  <si>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</si>
  <si>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</si>
  <si>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</si>
  <si>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</si>
  <si>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</si>
  <si>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</si>
  <si>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</si>
  <si>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</si>
  <si>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</si>
  <si>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</si>
  <si>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</si>
  <si>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</si>
  <si>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</si>
  <si>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</si>
  <si>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</si>
  <si>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</si>
  <si>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</si>
  <si>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</si>
  <si>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</si>
  <si>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</si>
  <si>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</si>
  <si>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</si>
  <si>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</si>
  <si>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</si>
  <si>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</si>
  <si>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</si>
  <si>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</si>
  <si>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</si>
  <si>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</si>
  <si>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</si>
  <si>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</si>
  <si>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</si>
  <si>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</si>
  <si>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</si>
  <si>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</si>
  <si>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</si>
  <si>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</si>
  <si>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</si>
  <si>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</si>
  <si>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</si>
  <si>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</si>
  <si>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</si>
  <si>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</si>
  <si>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</si>
  <si>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</si>
  <si>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</si>
  <si>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</si>
  <si>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</si>
  <si>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</si>
  <si>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</si>
  <si>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</si>
  <si>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</si>
  <si>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</si>
  <si>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</si>
  <si>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</si>
  <si>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</si>
  <si>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</si>
  <si>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</si>
  <si>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</si>
  <si>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</si>
  <si>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</si>
  <si>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</si>
  <si>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</si>
  <si>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</si>
  <si>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</si>
  <si>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</si>
  <si>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</si>
  <si>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</si>
  <si>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</si>
  <si>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</si>
  <si>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</si>
  <si>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</si>
  <si>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</si>
  <si>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</si>
  <si>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</si>
  <si>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</si>
  <si>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</si>
  <si>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</si>
  <si>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</si>
  <si>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</si>
  <si>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</si>
  <si>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</si>
  <si>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</si>
  <si>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</si>
  <si>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</si>
  <si>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</si>
  <si>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</si>
  <si>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</si>
  <si>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</si>
  <si>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</si>
  <si>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</si>
  <si>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</si>
  <si>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</si>
  <si>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</si>
  <si>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</si>
  <si>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</si>
  <si>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</si>
  <si>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</si>
  <si>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</si>
  <si>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</si>
  <si>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</si>
  <si>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</si>
  <si>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</si>
  <si>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</si>
  <si>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</si>
  <si>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</si>
  <si>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</si>
  <si>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</si>
  <si>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</si>
  <si>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</si>
  <si>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</si>
  <si>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</si>
  <si>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</si>
  <si>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</si>
  <si>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</si>
  <si>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</si>
  <si>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</si>
  <si>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</si>
  <si>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</si>
  <si>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</si>
  <si>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</si>
  <si>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</si>
  <si>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</si>
  <si>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</si>
  <si>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</si>
  <si>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</si>
  <si>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</si>
  <si>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</si>
  <si>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</si>
  <si>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</si>
  <si>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</si>
  <si>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</si>
  <si>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</si>
  <si>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</si>
  <si>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</si>
  <si>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</si>
  <si>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</si>
  <si>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</si>
  <si>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</si>
  <si>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</si>
  <si>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</si>
  <si>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</si>
  <si>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</si>
  <si>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</si>
  <si>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</si>
  <si>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</si>
  <si>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</si>
  <si>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</si>
  <si>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</si>
  <si>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</si>
  <si>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</si>
  <si>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</si>
  <si>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</si>
  <si>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</si>
  <si>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</si>
  <si>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</si>
  <si>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</si>
  <si>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</si>
  <si>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</si>
  <si>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</si>
  <si>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</si>
  <si>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</si>
  <si>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</si>
  <si>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</si>
  <si>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</si>
  <si>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</si>
  <si>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</si>
  <si>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</si>
  <si>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</si>
  <si>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</si>
  <si>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</si>
  <si>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</si>
  <si>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</si>
  <si>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</si>
  <si>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</si>
  <si>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</si>
  <si>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</si>
  <si>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</si>
  <si>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</si>
  <si>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</si>
  <si>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</si>
  <si>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</si>
  <si>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</si>
  <si>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</si>
  <si>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</si>
  <si>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</si>
  <si>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</si>
  <si>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</si>
  <si>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</si>
  <si>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</si>
  <si>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</si>
  <si>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</si>
  <si>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</si>
  <si>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</si>
  <si>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</si>
  <si>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</si>
  <si>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</si>
  <si>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</si>
  <si>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</si>
  <si>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</si>
  <si>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</si>
  <si>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</si>
  <si>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</si>
  <si>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</si>
  <si>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</si>
  <si>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</si>
  <si>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</si>
  <si>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</si>
  <si>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</si>
  <si>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</si>
  <si>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</si>
  <si>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</si>
  <si>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</si>
  <si>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</si>
  <si>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</si>
  <si>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</si>
  <si>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</si>
  <si>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</si>
  <si>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</si>
  <si>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</si>
  <si>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</si>
  <si>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</si>
  <si>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</si>
  <si>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</si>
  <si>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</si>
  <si>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</si>
  <si>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</si>
  <si>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</si>
  <si>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</si>
  <si>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</si>
  <si>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</si>
  <si>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</si>
  <si>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</si>
  <si>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</si>
  <si>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</si>
  <si>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</si>
  <si>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</si>
  <si>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</si>
  <si>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</si>
  <si>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</si>
  <si>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</si>
  <si>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</si>
  <si>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</si>
  <si>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</si>
  <si>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</si>
  <si>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</si>
  <si>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</si>
  <si>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</si>
  <si>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</si>
  <si>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</si>
  <si>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</si>
  <si>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</si>
  <si>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</si>
  <si>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</si>
  <si>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</si>
  <si>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</si>
  <si>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</si>
  <si>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</si>
  <si>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</si>
  <si>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</si>
  <si>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</si>
  <si>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</si>
  <si>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</si>
  <si>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</si>
  <si>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</si>
  <si>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</si>
  <si>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</si>
  <si>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</si>
  <si>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</si>
  <si>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</si>
  <si>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</si>
  <si>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</si>
  <si>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</si>
  <si>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</si>
  <si>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</si>
  <si>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</si>
  <si>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</si>
  <si>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</si>
  <si>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</si>
  <si>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</si>
  <si>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</si>
  <si>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</si>
  <si>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</si>
  <si>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</si>
  <si>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</si>
  <si>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</si>
  <si>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</si>
  <si>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</si>
  <si>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</si>
  <si>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</si>
  <si>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</si>
  <si>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</si>
  <si>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</si>
  <si>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</si>
  <si>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</si>
  <si>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</si>
  <si>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</si>
  <si>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</si>
  <si>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</si>
  <si>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</si>
  <si>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</si>
  <si>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</si>
  <si>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</si>
  <si>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</si>
  <si>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</si>
  <si>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</si>
  <si>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</si>
  <si>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</si>
  <si>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</si>
  <si>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</si>
  <si>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</si>
  <si>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</si>
  <si>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</si>
  <si>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</si>
  <si>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</si>
  <si>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</si>
  <si>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</si>
  <si>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</si>
  <si>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</si>
  <si>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</si>
  <si>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</si>
  <si>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</si>
  <si>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</si>
  <si>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</si>
  <si>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</si>
  <si>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</si>
  <si>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</si>
  <si>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</si>
  <si>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</si>
  <si>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</si>
  <si>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</si>
  <si>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</si>
  <si>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</si>
  <si>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</si>
  <si>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</si>
  <si>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</si>
  <si>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</si>
  <si>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</si>
  <si>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</si>
  <si>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</si>
  <si>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</si>
  <si>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</si>
  <si>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</si>
  <si>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</si>
  <si>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</si>
  <si>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</si>
  <si>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</si>
  <si>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</si>
  <si>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</si>
  <si>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</si>
  <si>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</si>
  <si>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</si>
  <si>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</si>
  <si>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</si>
  <si>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</si>
  <si>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</si>
  <si>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</si>
  <si>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</si>
  <si>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</si>
  <si>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</si>
  <si>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</si>
  <si>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</si>
  <si>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</si>
  <si>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</si>
  <si>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</si>
  <si>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</si>
  <si>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</si>
  <si>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</si>
  <si>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</si>
  <si>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</si>
  <si>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</si>
  <si>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</si>
  <si>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</si>
  <si>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</si>
  <si>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</si>
  <si>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</si>
  <si>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</si>
  <si>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</si>
  <si>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</si>
  <si>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</si>
  <si>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</si>
  <si>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</si>
  <si>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</si>
  <si>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</si>
  <si>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</si>
  <si>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</si>
  <si>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</si>
  <si>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</si>
  <si>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</si>
  <si>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</si>
  <si>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</si>
  <si>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</si>
  <si>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</si>
  <si>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</si>
  <si>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</si>
  <si>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</si>
  <si>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</si>
  <si>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</si>
  <si>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</si>
  <si>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</si>
  <si>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</si>
  <si>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</si>
  <si>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</si>
  <si>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</si>
  <si>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</si>
  <si>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</si>
  <si>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</si>
  <si>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</si>
  <si>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</si>
  <si>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</si>
  <si>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</si>
  <si>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</si>
  <si>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</si>
  <si>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</si>
  <si>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</si>
  <si>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</si>
  <si>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</si>
  <si>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</si>
  <si>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</si>
  <si>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</si>
  <si>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</si>
  <si>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</si>
  <si>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</si>
  <si>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</si>
  <si>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</si>
  <si>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</si>
  <si>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</si>
  <si>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</si>
  <si>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</si>
  <si>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</si>
  <si>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</si>
  <si>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</si>
  <si>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</si>
  <si>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</si>
  <si>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</si>
  <si>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</si>
  <si>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</si>
  <si>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</si>
  <si>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</si>
  <si>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</si>
  <si>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</si>
  <si>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</si>
  <si>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</si>
  <si>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</si>
  <si>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</si>
  <si>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</si>
  <si>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</si>
  <si>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</si>
  <si>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</si>
  <si>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</si>
  <si>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</si>
  <si>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</si>
  <si>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</si>
  <si>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</si>
  <si>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</si>
  <si>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</si>
  <si>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</si>
  <si>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</si>
  <si>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</si>
  <si>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</si>
  <si>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</si>
  <si>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</si>
  <si>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</si>
  <si>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</si>
  <si>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</si>
  <si>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</si>
  <si>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</si>
  <si>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</si>
  <si>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</si>
  <si>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</si>
  <si>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</si>
  <si>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</si>
  <si>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</si>
  <si>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</si>
  <si>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</si>
  <si>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</si>
  <si>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</si>
  <si>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</si>
  <si>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</si>
  <si>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</si>
  <si>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</si>
  <si>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</si>
  <si>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</si>
  <si>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</si>
  <si>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</si>
  <si>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</si>
  <si>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</si>
  <si>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</si>
  <si>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</si>
  <si>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</si>
  <si>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</si>
  <si>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</si>
  <si>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</si>
  <si>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</si>
  <si>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</si>
  <si>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</si>
  <si>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</si>
  <si>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</si>
  <si>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</si>
  <si>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</si>
  <si>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</si>
  <si>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</si>
  <si>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</si>
  <si>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</si>
  <si>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</si>
  <si>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</si>
  <si>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</si>
  <si>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</si>
  <si>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</si>
  <si>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</si>
  <si>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</si>
  <si>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</si>
  <si>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</si>
  <si>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</si>
  <si>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</si>
  <si>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</si>
  <si>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</si>
  <si>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</si>
  <si>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</si>
  <si>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</si>
  <si>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</si>
  <si>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</si>
  <si>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</si>
  <si>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</si>
  <si>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</si>
  <si>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</si>
  <si>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</si>
  <si>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</si>
  <si>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</si>
  <si>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</si>
  <si>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</si>
  <si>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</si>
  <si>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</si>
  <si>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</si>
  <si>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</si>
  <si>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</si>
  <si>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</si>
  <si>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</si>
  <si>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</si>
  <si>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</si>
  <si>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</si>
  <si>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</si>
  <si>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</si>
  <si>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</si>
  <si>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</si>
  <si>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</si>
  <si>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</si>
  <si>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</si>
  <si>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</si>
  <si>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</si>
  <si>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</si>
  <si>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</si>
  <si>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</si>
  <si>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</si>
  <si>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</si>
  <si>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</si>
  <si>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</si>
  <si>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</si>
  <si>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</si>
  <si>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</si>
  <si>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</si>
  <si>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</si>
  <si>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</si>
  <si>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</si>
  <si>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</si>
  <si>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</si>
  <si>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</si>
  <si>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</si>
  <si>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</si>
  <si>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</si>
  <si>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</si>
  <si>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</si>
  <si>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</si>
  <si>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</si>
  <si>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</si>
  <si>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</si>
  <si>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</si>
  <si>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</si>
  <si>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</si>
  <si>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</si>
  <si>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</si>
  <si>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</si>
  <si>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</si>
  <si>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</si>
  <si>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</si>
  <si>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</si>
  <si>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</si>
  <si>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</si>
  <si>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</si>
  <si>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</si>
  <si>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</si>
  <si>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</si>
  <si>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</si>
  <si>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</si>
  <si>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</si>
  <si>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</si>
  <si>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</si>
  <si>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</si>
  <si>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</si>
  <si>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</si>
  <si>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</si>
  <si>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</si>
  <si>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</si>
  <si>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</si>
  <si>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</si>
  <si>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</si>
  <si>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</si>
  <si>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</si>
  <si>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</si>
  <si>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</si>
  <si>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</si>
  <si>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</si>
  <si>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</si>
  <si>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</si>
  <si>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</si>
  <si>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</si>
  <si>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</si>
  <si>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</si>
  <si>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</si>
  <si>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</si>
  <si>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</si>
  <si>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</si>
  <si>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</si>
  <si>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</si>
  <si>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</si>
  <si>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</si>
  <si>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</si>
  <si>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</si>
  <si>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</si>
  <si>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</si>
  <si>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</si>
  <si>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</si>
  <si>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</si>
  <si>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</si>
  <si>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</si>
  <si>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</si>
  <si>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</si>
  <si>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</si>
  <si>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</si>
  <si>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</si>
  <si>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</si>
  <si>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</si>
  <si>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</si>
  <si>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</si>
  <si>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</si>
  <si>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</si>
  <si>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</si>
  <si>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</si>
  <si>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</si>
  <si>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</si>
  <si>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</si>
  <si>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</si>
  <si>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</si>
  <si>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</si>
  <si>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</si>
  <si>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</si>
  <si>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</si>
  <si>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</si>
  <si>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</si>
  <si>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</si>
  <si>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</si>
  <si>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</si>
  <si>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</si>
  <si>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</si>
  <si>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</si>
  <si>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</si>
  <si>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</si>
  <si>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</si>
  <si>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</si>
  <si>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</si>
  <si>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</si>
  <si>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</si>
  <si>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</si>
  <si>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</si>
  <si>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</si>
  <si>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</si>
  <si>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</si>
  <si>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</si>
  <si>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</si>
  <si>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</si>
  <si>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</si>
  <si>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</si>
  <si>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</si>
  <si>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</si>
  <si>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</si>
  <si>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</si>
  <si>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</si>
  <si>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</si>
  <si>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</si>
  <si>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</si>
  <si>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</si>
  <si>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</si>
  <si>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</si>
  <si>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</si>
  <si>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</si>
  <si>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</si>
  <si>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</si>
  <si>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</si>
  <si>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</si>
  <si>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</si>
  <si>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</si>
  <si>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</si>
  <si>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</si>
  <si>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</si>
  <si>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</si>
  <si>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</si>
  <si>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</si>
  <si>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</si>
  <si>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</si>
  <si>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</si>
  <si>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</si>
  <si>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</si>
  <si>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</si>
  <si>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</si>
  <si>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</si>
  <si>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</si>
  <si>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</si>
  <si>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</si>
  <si>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</si>
  <si>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</si>
  <si>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</si>
  <si>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</si>
  <si>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</si>
  <si>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</si>
  <si>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</si>
  <si>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</si>
  <si>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</si>
  <si>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</si>
  <si>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</si>
  <si>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</si>
  <si>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</si>
  <si>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</si>
  <si>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</si>
  <si>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</si>
  <si>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</si>
  <si>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</si>
  <si>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</si>
  <si>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</si>
  <si>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</si>
  <si>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</si>
  <si>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</si>
  <si>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</si>
  <si>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</si>
  <si>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</si>
  <si>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</si>
  <si>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</si>
  <si>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</si>
  <si>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</si>
  <si>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</si>
  <si>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</si>
  <si>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</si>
  <si>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</si>
  <si>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</si>
  <si>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</si>
  <si>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</si>
  <si>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</si>
  <si>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</si>
  <si>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</si>
  <si>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</si>
  <si>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</si>
  <si>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</si>
  <si>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</si>
  <si>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</si>
  <si>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</si>
  <si>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</si>
  <si>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</si>
  <si>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</si>
  <si>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</si>
  <si>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</si>
  <si>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</si>
  <si>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</si>
  <si>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</si>
  <si>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</si>
  <si>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</si>
  <si>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</si>
  <si>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</si>
  <si>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</si>
  <si>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</si>
  <si>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</si>
  <si>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</si>
  <si>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</si>
  <si>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</si>
  <si>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</si>
  <si>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</si>
  <si>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</si>
  <si>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</si>
  <si>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</si>
  <si>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</si>
  <si>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</si>
  <si>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</si>
  <si>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</si>
  <si>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</si>
  <si>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</si>
  <si>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</si>
  <si>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</si>
  <si>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</si>
  <si>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</si>
  <si>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</si>
  <si>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</si>
  <si>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</si>
  <si>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</si>
  <si>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</si>
  <si>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</si>
  <si>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</si>
  <si>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</si>
  <si>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</si>
  <si>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</si>
  <si>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</si>
  <si>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</si>
  <si>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</si>
  <si>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</si>
  <si>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</si>
  <si>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</si>
  <si>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</si>
  <si>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</si>
  <si>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</si>
  <si>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</si>
  <si>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</si>
  <si>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</si>
  <si>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</si>
  <si>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</si>
  <si>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</si>
  <si>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</si>
  <si>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</si>
  <si>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</si>
  <si>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</si>
  <si>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</si>
  <si>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</si>
  <si>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</si>
  <si>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</si>
  <si>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</si>
  <si>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</si>
  <si>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</si>
  <si>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</si>
  <si>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</si>
  <si>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</si>
  <si>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</si>
  <si>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</si>
  <si>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</si>
  <si>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</si>
  <si>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</si>
  <si>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</si>
  <si>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</si>
  <si>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</si>
  <si>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</si>
  <si>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</si>
  <si>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</si>
  <si>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</si>
  <si>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</si>
  <si>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</si>
  <si>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</si>
  <si>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</si>
  <si>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</si>
  <si>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</si>
  <si>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</si>
  <si>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</si>
  <si>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</si>
  <si>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</si>
  <si>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</si>
  <si>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</si>
  <si>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</si>
  <si>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</si>
  <si>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</si>
  <si>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</si>
  <si>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</si>
  <si>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</si>
  <si>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</si>
  <si>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</si>
  <si>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</si>
  <si>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</si>
  <si>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</si>
  <si>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</si>
  <si>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</si>
  <si>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</si>
  <si>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</si>
  <si>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</si>
  <si>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</si>
  <si>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</si>
  <si>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</si>
  <si>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</si>
  <si>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</si>
  <si>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</si>
  <si>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</si>
  <si>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</si>
  <si>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</si>
  <si>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</si>
  <si>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</si>
  <si>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</si>
  <si>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</si>
  <si>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</si>
  <si>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</si>
  <si>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</si>
  <si>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</si>
  <si>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</si>
  <si>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</si>
  <si>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</si>
  <si>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</si>
  <si>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</si>
  <si>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</si>
  <si>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</si>
  <si>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</si>
  <si>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</si>
  <si>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</si>
  <si>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</si>
  <si>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</si>
  <si>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</si>
  <si>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</si>
  <si>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</si>
  <si>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</si>
  <si>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</si>
  <si>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</si>
  <si>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</si>
  <si>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</si>
  <si>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</si>
  <si>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</si>
  <si>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</si>
  <si>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</si>
  <si>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</si>
  <si>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</si>
  <si>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</si>
  <si>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</si>
  <si>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</si>
  <si>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</si>
  <si>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</si>
  <si>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</si>
  <si>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</si>
  <si>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</si>
  <si>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</si>
  <si>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</si>
  <si>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</si>
  <si>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</si>
  <si>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</si>
  <si>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</si>
  <si>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</si>
  <si>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</si>
  <si>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</si>
  <si>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</si>
  <si>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</si>
  <si>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</si>
  <si>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</si>
  <si>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</si>
  <si>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</si>
  <si>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</si>
  <si>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</si>
  <si>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</si>
  <si>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</si>
  <si>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</si>
  <si>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</si>
  <si>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</si>
  <si>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</si>
  <si>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</si>
  <si>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</si>
  <si>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</si>
  <si>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</si>
  <si>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</si>
  <si>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</si>
  <si>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</si>
  <si>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</si>
  <si>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</si>
  <si>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</si>
  <si>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</si>
  <si>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</si>
  <si>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</si>
  <si>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</si>
  <si>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</si>
  <si>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</si>
  <si>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</si>
  <si>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</si>
  <si>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</si>
  <si>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</si>
  <si>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</si>
  <si>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</si>
  <si>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</si>
  <si>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</si>
  <si>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</si>
  <si>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</si>
  <si>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</si>
  <si>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</si>
  <si>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</si>
  <si>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</si>
  <si>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</si>
  <si>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</si>
  <si>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</si>
  <si>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</si>
  <si>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</si>
  <si>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</si>
  <si>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</si>
  <si>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</si>
  <si>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</si>
  <si>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</si>
  <si>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</si>
  <si>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</si>
  <si>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</si>
  <si>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</si>
  <si>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</si>
  <si>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</si>
  <si>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</si>
  <si>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</si>
  <si>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</si>
  <si>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</si>
  <si>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</si>
  <si>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</si>
  <si>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</si>
  <si>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</si>
  <si>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</si>
  <si>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</si>
  <si>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</si>
  <si>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</si>
  <si>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</si>
  <si>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</si>
  <si>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</si>
  <si>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</si>
  <si>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</si>
  <si>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</si>
  <si>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</si>
  <si>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</si>
  <si>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</si>
  <si>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</si>
  <si>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</si>
  <si>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</si>
  <si>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</si>
  <si>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</si>
  <si>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</si>
  <si>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</si>
  <si>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</si>
  <si>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</si>
  <si>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</si>
  <si>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</si>
  <si>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</si>
  <si>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</si>
  <si>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</si>
  <si>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</si>
  <si>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</si>
  <si>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</si>
  <si>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</si>
  <si>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</si>
  <si>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</si>
  <si>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</si>
  <si>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</si>
  <si>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</si>
  <si>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</si>
  <si>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</si>
  <si>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</si>
  <si>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</si>
  <si>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</si>
  <si>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</si>
  <si>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</si>
  <si>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</si>
  <si>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</si>
  <si>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</si>
  <si>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</si>
  <si>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</si>
  <si>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</si>
  <si>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</si>
  <si>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</si>
  <si>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</si>
  <si>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</si>
  <si>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</si>
  <si>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</si>
  <si>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</si>
  <si>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</si>
  <si>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</si>
  <si>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</si>
  <si>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</si>
  <si>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</si>
  <si>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</si>
  <si>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</si>
  <si>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</si>
  <si>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</si>
  <si>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</si>
  <si>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</si>
  <si>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</si>
  <si>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</si>
  <si>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</si>
  <si>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</si>
  <si>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</si>
  <si>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</si>
  <si>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</si>
  <si>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</si>
  <si>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</si>
  <si>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</si>
  <si>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</si>
  <si>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</si>
  <si>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</si>
  <si>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</si>
  <si>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</si>
  <si>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</si>
  <si>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</si>
  <si>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</si>
  <si>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</si>
  <si>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</si>
  <si>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</si>
  <si>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</si>
  <si>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</si>
  <si>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</si>
  <si>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</si>
  <si>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</si>
  <si>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</si>
  <si>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</si>
  <si>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</si>
  <si>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</si>
  <si>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</si>
  <si>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</si>
  <si>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</si>
  <si>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</si>
  <si>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</si>
  <si>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</si>
  <si>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</si>
  <si>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</si>
  <si>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</si>
  <si>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</si>
  <si>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</si>
  <si>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</si>
  <si>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</si>
  <si>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</si>
  <si>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</si>
  <si>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</si>
  <si>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</si>
  <si>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</si>
  <si>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</si>
  <si>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</si>
  <si>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</si>
  <si>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</si>
  <si>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</si>
  <si>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</si>
  <si>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</si>
  <si>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</si>
  <si>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</si>
  <si>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</si>
  <si>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</si>
  <si>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</si>
  <si>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</si>
  <si>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</si>
  <si>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</si>
  <si>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</si>
  <si>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</si>
  <si>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</si>
  <si>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</si>
  <si>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</si>
  <si>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</si>
  <si>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</si>
  <si>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</si>
  <si>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</si>
  <si>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</si>
  <si>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</si>
  <si>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</si>
  <si>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</si>
  <si>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</si>
  <si>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</si>
  <si>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</si>
  <si>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</si>
  <si>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</si>
  <si>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</si>
  <si>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</si>
  <si>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</si>
  <si>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</si>
  <si>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</si>
  <si>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</si>
  <si>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</si>
  <si>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</si>
  <si>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</si>
  <si>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</si>
  <si>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</si>
  <si>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</si>
  <si>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</si>
  <si>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</si>
  <si>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</si>
  <si>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</si>
  <si>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</si>
  <si>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</si>
  <si>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</si>
  <si>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</si>
  <si>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</si>
  <si>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</si>
  <si>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</si>
  <si>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</si>
  <si>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</si>
  <si>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</si>
  <si>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</si>
  <si>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</si>
  <si>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</si>
  <si>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</si>
  <si>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</si>
  <si>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</si>
  <si>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</si>
  <si>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</si>
  <si>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</si>
  <si>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</si>
  <si>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</si>
  <si>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</si>
  <si>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</si>
  <si>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</si>
  <si>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</si>
  <si>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</si>
  <si>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</si>
  <si>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</si>
  <si>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</si>
  <si>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</si>
  <si>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</si>
  <si>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</si>
  <si>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</si>
  <si>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</si>
  <si>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</si>
  <si>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</si>
  <si>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</si>
  <si>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</si>
  <si>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</si>
  <si>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</si>
  <si>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</si>
  <si>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</si>
  <si>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</si>
  <si>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</si>
  <si>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</si>
  <si>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</si>
  <si>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</si>
  <si>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</si>
  <si>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</si>
  <si>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</si>
  <si>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</si>
  <si>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</si>
  <si>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</si>
  <si>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</si>
  <si>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</si>
  <si>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</si>
  <si>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</si>
  <si>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</si>
  <si>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</si>
  <si>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</si>
  <si>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</si>
  <si>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</si>
  <si>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</si>
  <si>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</si>
  <si>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</si>
  <si>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</si>
  <si>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</si>
  <si>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</si>
  <si>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</si>
  <si>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</si>
  <si>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</si>
  <si>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</si>
  <si>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</si>
  <si>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</si>
  <si>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</si>
  <si>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</si>
  <si>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</si>
  <si>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</si>
  <si>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</si>
  <si>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</si>
  <si>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</si>
  <si>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</si>
  <si>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</si>
  <si>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</si>
  <si>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</si>
  <si>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</si>
  <si>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</si>
  <si>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</si>
  <si>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</si>
  <si>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</si>
  <si>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</si>
  <si>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</si>
  <si>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</si>
  <si>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</si>
  <si>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</si>
  <si>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</si>
  <si>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</si>
  <si>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</si>
  <si>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</si>
  <si>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</si>
  <si>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</si>
  <si>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</si>
  <si>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</si>
  <si>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</si>
  <si>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</si>
  <si>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</si>
  <si>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</si>
  <si>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</si>
  <si>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</si>
  <si>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</si>
  <si>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</si>
  <si>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</si>
  <si>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</si>
  <si>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</si>
  <si>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</si>
  <si>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</si>
  <si>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</si>
  <si>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</si>
  <si>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</si>
  <si>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</si>
  <si>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</si>
  <si>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</si>
  <si>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</si>
  <si>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</si>
  <si>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</si>
  <si>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</si>
  <si>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</si>
  <si>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</si>
  <si>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</si>
  <si>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</si>
  <si>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</si>
  <si>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</si>
  <si>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</si>
  <si>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</si>
  <si>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</si>
  <si>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</si>
  <si>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</si>
  <si>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</si>
  <si>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</si>
  <si>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</si>
  <si>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</si>
  <si>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</si>
  <si>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</si>
  <si>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</si>
  <si>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</si>
  <si>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</si>
  <si>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</si>
  <si>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</si>
  <si>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</si>
  <si>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</si>
  <si>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</si>
  <si>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</si>
  <si>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</si>
  <si>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</si>
  <si>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</si>
  <si>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</si>
  <si>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</si>
  <si>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</si>
  <si>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</si>
  <si>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</si>
  <si>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</si>
  <si>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</si>
  <si>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</si>
  <si>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</si>
  <si>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</si>
  <si>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</si>
  <si>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</si>
  <si>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</si>
  <si>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</si>
  <si>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</si>
  <si>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</si>
  <si>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</si>
  <si>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</si>
  <si>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</si>
  <si>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</si>
  <si>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</si>
  <si>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</si>
  <si>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</si>
  <si>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</si>
  <si>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</si>
  <si>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</si>
  <si>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</si>
  <si>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</si>
  <si>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</si>
  <si>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</si>
  <si>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</si>
  <si>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</si>
  <si>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</si>
  <si>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</si>
  <si>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</si>
  <si>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</si>
  <si>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</si>
  <si>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</si>
  <si>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</si>
  <si>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</si>
  <si>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</si>
  <si>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</si>
  <si>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</si>
  <si>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</si>
  <si>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</si>
  <si>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</si>
  <si>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</si>
  <si>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</si>
  <si>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</si>
  <si>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</si>
  <si>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</si>
  <si>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</si>
  <si>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</si>
  <si>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</si>
  <si>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</si>
  <si>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</si>
  <si>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</si>
  <si>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</si>
  <si>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</si>
  <si>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</si>
  <si>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</si>
  <si>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</si>
  <si>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</si>
  <si>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</si>
  <si>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</si>
  <si>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</si>
  <si>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</si>
  <si>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</si>
  <si>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</si>
  <si>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</si>
  <si>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</si>
  <si>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</si>
  <si>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</si>
  <si>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</si>
  <si>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</si>
  <si>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</si>
  <si>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</si>
  <si>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</si>
  <si>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</si>
  <si>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</si>
  <si>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</si>
  <si>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</si>
  <si>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</si>
  <si>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</si>
  <si>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</si>
  <si>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</si>
  <si>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</si>
  <si>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</si>
  <si>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</si>
  <si>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</si>
  <si>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</si>
  <si>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</si>
  <si>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</si>
  <si>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</si>
  <si>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</si>
  <si>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</si>
  <si>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</si>
  <si>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</si>
  <si>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</si>
  <si>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</si>
  <si>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</si>
  <si>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</si>
  <si>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</si>
  <si>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</si>
  <si>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</si>
  <si>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</si>
  <si>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</si>
  <si>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</si>
  <si>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</si>
  <si>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</si>
  <si>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</si>
  <si>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</si>
  <si>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</si>
  <si>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</si>
  <si>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</si>
  <si>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</si>
  <si>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</si>
  <si>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</si>
  <si>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</si>
  <si>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</si>
  <si>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</si>
  <si>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</si>
  <si>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</si>
  <si>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</si>
  <si>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</si>
  <si>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</si>
  <si>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</si>
  <si>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</si>
  <si>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</si>
  <si>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</si>
  <si>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</si>
  <si>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</si>
  <si>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</si>
  <si>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</si>
  <si>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</si>
  <si>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</si>
  <si>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</si>
  <si>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</si>
  <si>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</si>
  <si>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</si>
  <si>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</si>
  <si>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</si>
  <si>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</si>
  <si>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</si>
  <si>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</si>
  <si>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</si>
  <si>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</si>
  <si>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</si>
  <si>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</si>
  <si>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</si>
  <si>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</si>
  <si>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</si>
  <si>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</si>
  <si>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</si>
  <si>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</si>
  <si>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</si>
  <si>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</si>
  <si>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</si>
  <si>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</si>
  <si>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</si>
  <si>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</si>
  <si>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</si>
  <si>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</si>
  <si>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</si>
  <si>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</si>
  <si>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</si>
  <si>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</si>
  <si>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</si>
  <si>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</si>
  <si>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</si>
  <si>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</si>
  <si>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</si>
  <si>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</si>
  <si>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</si>
  <si>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</si>
  <si>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</si>
  <si>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</si>
  <si>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</si>
  <si>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</si>
  <si>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</si>
  <si>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</si>
  <si>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</si>
  <si>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</si>
  <si>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</si>
  <si>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</si>
  <si>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</si>
  <si>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</si>
  <si>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</si>
  <si>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</si>
  <si>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</si>
  <si>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</si>
  <si>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</si>
  <si>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</si>
  <si>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</si>
  <si>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</si>
  <si>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</si>
  <si>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</si>
  <si>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</si>
  <si>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</si>
  <si>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</si>
  <si>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</si>
  <si>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</si>
  <si>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</si>
  <si>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</si>
  <si>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</si>
  <si>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</si>
  <si>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</si>
  <si>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</si>
  <si>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</si>
  <si>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</si>
  <si>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</si>
  <si>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</si>
  <si>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</si>
  <si>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</si>
  <si>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</si>
  <si>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</si>
  <si>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</si>
  <si>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</si>
  <si>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</si>
  <si>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</si>
  <si>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</si>
  <si>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</si>
  <si>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</si>
  <si>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</si>
  <si>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</si>
  <si>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</si>
  <si>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</si>
  <si>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</si>
  <si>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</si>
  <si>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</si>
  <si>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</si>
  <si>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</si>
  <si>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</si>
  <si>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</si>
  <si>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</si>
  <si>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</si>
  <si>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</si>
  <si>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</si>
  <si>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</si>
  <si>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</si>
  <si>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</si>
  <si>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</si>
  <si>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</si>
  <si>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</si>
  <si>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</si>
  <si>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</si>
  <si>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</si>
  <si>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</si>
  <si>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</si>
  <si>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</si>
  <si>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</si>
  <si>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</si>
  <si>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</si>
  <si>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</si>
  <si>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</si>
  <si>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</si>
  <si>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</si>
  <si>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</si>
  <si>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</si>
  <si>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</si>
  <si>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</si>
  <si>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</si>
  <si>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</si>
  <si>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</si>
  <si>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</si>
  <si>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</si>
  <si>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</si>
  <si>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</si>
  <si>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</si>
  <si>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</si>
  <si>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</si>
  <si>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</si>
  <si>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</si>
  <si>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</si>
  <si>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</si>
  <si>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</si>
  <si>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</si>
  <si>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</si>
  <si>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</si>
  <si>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</si>
  <si>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</si>
  <si>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</si>
  <si>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</si>
  <si>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</si>
  <si>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</si>
  <si>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</si>
  <si>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</si>
  <si>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</si>
  <si>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</si>
  <si>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</si>
  <si>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</si>
  <si>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</si>
  <si>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</si>
  <si>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</si>
  <si>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</si>
  <si>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</si>
  <si>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</si>
  <si>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</si>
  <si>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</si>
  <si>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</si>
  <si>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</si>
  <si>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</si>
  <si>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</si>
  <si>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</si>
  <si>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</si>
  <si>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</si>
  <si>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</si>
  <si>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</si>
  <si>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</si>
  <si>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</si>
  <si>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</si>
  <si>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</si>
  <si>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</si>
  <si>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</si>
  <si>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</si>
  <si>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</si>
  <si>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</si>
  <si>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</si>
  <si>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</si>
  <si>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</si>
  <si>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</si>
  <si>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</si>
  <si>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</si>
  <si>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</si>
  <si>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</si>
  <si>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</si>
  <si>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</si>
  <si>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</si>
  <si>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</si>
  <si>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</si>
  <si>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</si>
  <si>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</si>
  <si>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</si>
  <si>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</si>
  <si>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</si>
  <si>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</si>
  <si>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</si>
  <si>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</si>
  <si>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</si>
  <si>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</si>
  <si>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</si>
  <si>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</si>
  <si>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</si>
  <si>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</si>
  <si>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</si>
  <si>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</si>
  <si>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</si>
  <si>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</si>
  <si>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</si>
  <si>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</si>
  <si>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</si>
  <si>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</si>
  <si>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</si>
  <si>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</si>
  <si>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</si>
  <si>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</si>
  <si>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</si>
  <si>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</si>
  <si>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</si>
  <si>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</si>
  <si>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</si>
  <si>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</si>
  <si>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</si>
  <si>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</si>
  <si>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</si>
  <si>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</si>
  <si>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</si>
  <si>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</si>
  <si>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</si>
  <si>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</si>
  <si>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</si>
  <si>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</si>
  <si>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</si>
  <si>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</si>
  <si>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</si>
  <si>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</si>
  <si>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</si>
  <si>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</si>
  <si>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</si>
  <si>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</si>
  <si>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</si>
  <si>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</si>
  <si>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</si>
  <si>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</si>
  <si>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</si>
  <si>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</si>
  <si>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</si>
  <si>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</si>
  <si>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</si>
  <si>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</si>
  <si>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</si>
  <si>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</si>
  <si>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</si>
  <si>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</si>
  <si>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</si>
  <si>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</si>
  <si>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</si>
  <si>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</si>
  <si>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</si>
  <si>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</si>
  <si>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</si>
  <si>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</si>
  <si>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</si>
  <si>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</si>
  <si>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</si>
  <si>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</si>
  <si>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</si>
  <si>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</si>
  <si>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</si>
  <si>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</si>
  <si>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</si>
  <si>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</si>
  <si>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</si>
  <si>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</si>
  <si>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</si>
  <si>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</si>
  <si>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</si>
  <si>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</si>
  <si>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</si>
  <si>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</si>
  <si>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</si>
  <si>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</si>
  <si>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</si>
  <si>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</si>
  <si>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</si>
  <si>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</si>
  <si>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</si>
  <si>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</si>
  <si>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</si>
  <si>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</si>
  <si>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</si>
  <si>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</si>
  <si>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</si>
  <si>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</si>
  <si>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</si>
  <si>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</si>
  <si>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</si>
  <si>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</si>
  <si>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</si>
  <si>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</si>
  <si>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</si>
  <si>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</si>
  <si>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</si>
  <si>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</si>
  <si>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</si>
  <si>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</si>
  <si>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</si>
  <si>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</si>
  <si>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</si>
  <si>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</si>
  <si>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</si>
  <si>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</si>
  <si>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</si>
  <si>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</si>
  <si>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</si>
  <si>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</si>
  <si>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</si>
  <si>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</si>
  <si>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</si>
  <si>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</si>
  <si>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</si>
  <si>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</si>
  <si>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</si>
  <si>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</si>
  <si>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</si>
  <si>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</si>
  <si>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</si>
  <si>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</si>
  <si>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</si>
  <si>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</si>
  <si>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</si>
  <si>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</si>
  <si>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</si>
  <si>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</si>
  <si>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</si>
  <si>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</si>
  <si>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</si>
  <si>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</si>
  <si>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</si>
  <si>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</si>
  <si>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</si>
  <si>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</si>
  <si>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</si>
  <si>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</si>
  <si>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</si>
  <si>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</si>
  <si>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</si>
  <si>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</si>
  <si>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</si>
  <si>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</si>
  <si>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</si>
  <si>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</si>
  <si>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</si>
  <si>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</si>
  <si>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</si>
  <si>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</si>
  <si>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</si>
  <si>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</si>
  <si>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</si>
  <si>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</si>
  <si>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</si>
  <si>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</si>
  <si>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</si>
  <si>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</si>
  <si>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</si>
  <si>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</si>
  <si>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</si>
  <si>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</si>
  <si>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</si>
  <si>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</si>
  <si>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</si>
  <si>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</si>
  <si>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</si>
  <si>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</si>
  <si>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</si>
  <si>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</si>
  <si>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</si>
  <si>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</si>
  <si>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</si>
  <si>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</si>
  <si>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</si>
  <si>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</si>
  <si>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</si>
  <si>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</si>
  <si>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</si>
  <si>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</si>
  <si>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</si>
  <si>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</si>
  <si>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</si>
  <si>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</si>
  <si>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</si>
  <si>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</si>
  <si>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</si>
  <si>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</si>
  <si>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</si>
  <si>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</si>
  <si>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</si>
  <si>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</si>
  <si>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</si>
  <si>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</si>
  <si>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</si>
  <si>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</si>
  <si>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</si>
  <si>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</si>
  <si>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</si>
  <si>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</si>
  <si>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</si>
  <si>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</si>
  <si>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</si>
  <si>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</si>
  <si>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</si>
  <si>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</si>
  <si>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</si>
  <si>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</si>
  <si>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</si>
  <si>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</si>
  <si>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</si>
  <si>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</si>
  <si>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</si>
  <si>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</si>
  <si>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</si>
  <si>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</si>
  <si>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</si>
  <si>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</si>
  <si>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</si>
  <si>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</si>
  <si>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</si>
  <si>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</si>
  <si>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</si>
  <si>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</si>
  <si>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</si>
  <si>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</si>
  <si>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</si>
  <si>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</si>
  <si>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</si>
  <si>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</si>
  <si>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</si>
  <si>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</si>
  <si>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</si>
  <si>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</si>
  <si>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</si>
  <si>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</si>
  <si>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</si>
  <si>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</si>
  <si>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</si>
  <si>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</si>
  <si>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</si>
  <si>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</si>
  <si>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</si>
  <si>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</si>
  <si>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</si>
  <si>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</si>
  <si>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</si>
  <si>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</si>
  <si>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</si>
  <si>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</si>
  <si>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</si>
  <si>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</si>
  <si>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</si>
  <si>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</si>
  <si>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</si>
  <si>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</si>
  <si>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</si>
  <si>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</si>
  <si>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</si>
  <si>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</si>
  <si>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</si>
  <si>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</si>
  <si>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</si>
  <si>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</si>
  <si>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</si>
  <si>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</si>
  <si>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</si>
  <si>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</si>
  <si>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</si>
  <si>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</si>
  <si>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</si>
  <si>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</si>
  <si>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</si>
  <si>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</si>
  <si>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</si>
  <si>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</si>
  <si>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</si>
  <si>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</si>
  <si>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</si>
  <si>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</si>
  <si>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</si>
  <si>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</si>
  <si>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</si>
  <si>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</si>
  <si>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</si>
  <si>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</si>
  <si>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</si>
  <si>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</si>
  <si>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</si>
  <si>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</si>
  <si>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</si>
  <si>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</si>
  <si>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</si>
  <si>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</si>
  <si>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</si>
  <si>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</si>
  <si>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</si>
  <si>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</si>
  <si>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</si>
  <si>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</si>
  <si>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</si>
  <si>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</si>
  <si>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</si>
  <si>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</si>
  <si>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</si>
  <si>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</si>
  <si>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</si>
  <si>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</si>
  <si>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</si>
  <si>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</si>
  <si>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</si>
  <si>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</si>
  <si>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</si>
  <si>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</si>
  <si>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</si>
  <si>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</si>
  <si>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</si>
  <si>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</si>
  <si>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</si>
  <si>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</si>
  <si>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</si>
  <si>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</si>
  <si>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</si>
  <si>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</si>
  <si>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</si>
  <si>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</si>
  <si>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</si>
  <si>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</si>
  <si>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</si>
  <si>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</si>
  <si>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</si>
  <si>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</si>
  <si>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</si>
  <si>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</si>
  <si>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</si>
  <si>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</si>
  <si>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</si>
  <si>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</si>
  <si>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</si>
  <si>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</si>
  <si>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</si>
  <si>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</si>
  <si>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</si>
  <si>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</si>
  <si>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</si>
  <si>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</si>
  <si>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</si>
  <si>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</si>
  <si>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</si>
  <si>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</si>
  <si>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</si>
  <si>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</si>
  <si>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</si>
  <si>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</si>
  <si>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</si>
  <si>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</si>
  <si>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</si>
  <si>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</si>
  <si>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</si>
  <si>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</si>
  <si>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</si>
  <si>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</si>
  <si>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</si>
  <si>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</si>
  <si>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</si>
  <si>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</si>
  <si>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</si>
  <si>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</si>
  <si>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</si>
  <si>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</si>
  <si>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</si>
  <si>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</si>
  <si>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</si>
  <si>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</si>
  <si>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</si>
  <si>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</si>
  <si>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</si>
  <si>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</si>
  <si>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</si>
  <si>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</si>
  <si>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</si>
  <si>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</si>
  <si>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</si>
  <si>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</si>
  <si>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</si>
  <si>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</si>
  <si>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</si>
  <si>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</si>
  <si>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</si>
  <si>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</si>
  <si>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</si>
  <si>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</si>
  <si>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</si>
  <si>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</si>
  <si>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</si>
  <si>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</si>
  <si>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</si>
  <si>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</si>
  <si>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</si>
  <si>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</si>
  <si>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</si>
  <si>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</si>
  <si>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</si>
  <si>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</si>
  <si>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</si>
  <si>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</si>
  <si>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</si>
  <si>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</si>
  <si>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</si>
  <si>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</si>
  <si>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</si>
  <si>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</si>
  <si>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</si>
  <si>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</si>
  <si>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</si>
  <si>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</si>
  <si>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</si>
  <si>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</si>
  <si>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</si>
  <si>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</si>
  <si>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</si>
  <si>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</si>
  <si>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</si>
  <si>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</si>
  <si>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</si>
  <si>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</si>
  <si>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</si>
  <si>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</si>
  <si>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</si>
  <si>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</si>
  <si>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</si>
  <si>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</si>
  <si>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</si>
  <si>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</si>
  <si>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</si>
  <si>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</si>
  <si>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</si>
  <si>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</si>
  <si>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</si>
  <si>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</si>
  <si>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</si>
  <si>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</si>
  <si>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</si>
  <si>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</si>
  <si>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</si>
  <si>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</si>
  <si>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</si>
  <si>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</si>
  <si>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</si>
  <si>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</si>
  <si>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</si>
  <si>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</si>
  <si>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</si>
  <si>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</si>
  <si>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</si>
  <si>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</si>
  <si>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</si>
  <si>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</si>
  <si>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</si>
  <si>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</si>
  <si>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</si>
  <si>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</si>
  <si>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</si>
  <si>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</si>
  <si>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</si>
  <si>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</si>
  <si>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</si>
  <si>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</si>
  <si>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</si>
  <si>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</si>
  <si>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</si>
  <si>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</si>
  <si>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</si>
  <si>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</si>
  <si>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</si>
  <si>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</si>
  <si>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</si>
  <si>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</si>
  <si>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</si>
  <si>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</si>
  <si>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</si>
  <si>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</si>
  <si>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</si>
  <si>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</si>
  <si>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</si>
  <si>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</si>
  <si>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</si>
  <si>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</si>
  <si>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</si>
  <si>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</si>
  <si>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</si>
  <si>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</si>
  <si>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</si>
  <si>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</si>
  <si>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</si>
  <si>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</si>
  <si>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</si>
  <si>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</si>
  <si>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</si>
  <si>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</si>
  <si>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</si>
  <si>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</si>
  <si>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</si>
  <si>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</si>
  <si>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</si>
  <si>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</si>
  <si>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</si>
  <si>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</si>
  <si>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</si>
  <si>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</si>
  <si>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</si>
  <si>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</si>
  <si>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</si>
  <si>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</si>
  <si>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</si>
  <si>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</si>
  <si>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</si>
  <si>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</si>
  <si>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</si>
  <si>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</si>
  <si>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</si>
  <si>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</si>
  <si>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</si>
  <si>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</si>
  <si>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</si>
  <si>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</si>
  <si>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</si>
  <si>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</si>
  <si>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</si>
  <si>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</si>
  <si>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</si>
  <si>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</si>
  <si>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</si>
  <si>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</si>
  <si>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</si>
  <si>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</si>
  <si>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</si>
  <si>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</si>
  <si>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</si>
  <si>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</si>
  <si>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</si>
  <si>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</si>
  <si>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</si>
  <si>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</si>
  <si>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</si>
  <si>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</si>
  <si>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</si>
  <si>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</si>
  <si>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</si>
  <si>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</si>
  <si>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</si>
  <si>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</si>
  <si>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</si>
  <si>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</si>
  <si>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</si>
  <si>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</si>
  <si>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</si>
  <si>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</si>
  <si>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</si>
  <si>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</si>
  <si>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</si>
  <si>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</si>
  <si>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</si>
  <si>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</si>
  <si>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</si>
  <si>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</si>
  <si>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</si>
  <si>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</si>
  <si>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</si>
  <si>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</si>
  <si>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</si>
  <si>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</si>
  <si>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</si>
  <si>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</si>
  <si>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</si>
  <si>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</si>
  <si>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</si>
  <si>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</si>
  <si>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</si>
  <si>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</si>
  <si>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</si>
  <si>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</si>
  <si>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</si>
  <si>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</si>
  <si>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</si>
  <si>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</si>
  <si>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</si>
  <si>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</si>
  <si>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</si>
  <si>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</si>
  <si>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</si>
  <si>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</si>
  <si>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</si>
  <si>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</si>
  <si>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</si>
  <si>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</si>
  <si>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</si>
  <si>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</si>
  <si>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</si>
  <si>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</si>
  <si>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</si>
  <si>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</si>
  <si>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</si>
  <si>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</si>
  <si>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</si>
  <si>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</si>
  <si>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</si>
  <si>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</si>
  <si>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</si>
  <si>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</si>
  <si>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</si>
  <si>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</si>
  <si>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</si>
  <si>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</si>
  <si>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</si>
  <si>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</si>
  <si>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</si>
  <si>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</si>
  <si>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</si>
  <si>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</si>
  <si>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</si>
  <si>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</si>
  <si>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</si>
  <si>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</si>
  <si>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</si>
  <si>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</si>
  <si>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</si>
  <si>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</si>
  <si>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</si>
  <si>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</si>
  <si>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</si>
  <si>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</si>
  <si>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</si>
  <si>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</si>
  <si>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</si>
  <si>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</si>
  <si>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</si>
  <si>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</si>
  <si>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</si>
  <si>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</si>
  <si>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</si>
  <si>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</si>
  <si>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</si>
  <si>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</si>
  <si>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</si>
  <si>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</si>
  <si>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</si>
  <si>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</si>
  <si>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</si>
  <si>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</si>
  <si>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</si>
  <si>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</si>
  <si>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</si>
  <si>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</si>
  <si>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</si>
  <si>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</si>
  <si>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</si>
  <si>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</si>
  <si>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</si>
  <si>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</si>
  <si>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</si>
  <si>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</si>
  <si>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</si>
  <si>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</si>
  <si>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</si>
  <si>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</si>
  <si>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</si>
  <si>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</si>
  <si>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</si>
  <si>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</si>
  <si>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</si>
  <si>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</si>
  <si>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</si>
  <si>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</si>
  <si>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</si>
  <si>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</si>
  <si>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</si>
  <si>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</si>
  <si>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</si>
  <si>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</si>
  <si>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</si>
  <si>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</si>
  <si>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</si>
  <si>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</si>
  <si>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</si>
  <si>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</si>
  <si>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</si>
  <si>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</si>
  <si>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</si>
  <si>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</si>
  <si>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</si>
  <si>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</si>
  <si>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</si>
  <si>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</si>
  <si>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</si>
  <si>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</si>
  <si>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</si>
  <si>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</si>
  <si>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</si>
  <si>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</si>
  <si>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</si>
  <si>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</si>
  <si>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</si>
  <si>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</si>
  <si>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</si>
  <si>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</si>
  <si>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</si>
  <si>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</si>
  <si>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</si>
  <si>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</si>
  <si>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</si>
  <si>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</si>
  <si>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</si>
  <si>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</si>
  <si>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</si>
  <si>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</si>
  <si>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</si>
  <si>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</si>
  <si>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</si>
  <si>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</si>
  <si>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</si>
  <si>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</si>
  <si>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</si>
  <si>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</si>
  <si>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</si>
  <si>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</si>
  <si>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</si>
  <si>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</si>
  <si>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</si>
  <si>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</si>
  <si>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</si>
  <si>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</si>
  <si>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</si>
  <si>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</si>
  <si>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</si>
  <si>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</si>
  <si>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</si>
  <si>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</si>
  <si>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</si>
  <si>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</si>
  <si>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</si>
  <si>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</si>
  <si>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</si>
  <si>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</si>
  <si>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</si>
  <si>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</si>
  <si>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</si>
  <si>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</si>
  <si>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</si>
  <si>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</si>
  <si>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</si>
  <si>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</si>
  <si>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</si>
  <si>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</si>
  <si>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</si>
  <si>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</si>
  <si>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</si>
  <si>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</si>
  <si>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</si>
  <si>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</si>
  <si>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</si>
  <si>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</si>
  <si>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</si>
  <si>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</si>
  <si>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</si>
  <si>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</si>
  <si>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</si>
  <si>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</si>
  <si>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</si>
  <si>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</si>
  <si>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</si>
  <si>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</si>
  <si>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</si>
  <si>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</si>
  <si>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</si>
  <si>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</si>
  <si>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</si>
  <si>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</si>
  <si>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</si>
  <si>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</si>
  <si>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</si>
  <si>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</si>
  <si>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</si>
  <si>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</si>
  <si>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</si>
  <si>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</si>
  <si>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</si>
  <si>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</si>
  <si>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</si>
  <si>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</si>
  <si>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</si>
  <si>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</si>
  <si>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</si>
  <si>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</si>
  <si>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</si>
  <si>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</si>
  <si>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</si>
  <si>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</si>
  <si>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</si>
  <si>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</si>
  <si>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</si>
  <si>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</si>
  <si>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</si>
  <si>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</si>
  <si>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</si>
  <si>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</si>
  <si>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</si>
  <si>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</si>
  <si>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</si>
  <si>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</si>
  <si>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</si>
  <si>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</si>
  <si>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</si>
  <si>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</si>
  <si>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</si>
  <si>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</si>
  <si>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</si>
  <si>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</si>
  <si>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</si>
  <si>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</si>
  <si>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</si>
  <si>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</si>
  <si>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</si>
  <si>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</si>
  <si>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</si>
  <si>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</si>
  <si>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</si>
  <si>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</si>
  <si>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</si>
  <si>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</si>
  <si>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</si>
  <si>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</si>
  <si>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</si>
  <si>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</si>
  <si>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</si>
  <si>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</si>
  <si>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</si>
  <si>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</si>
  <si>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</si>
  <si>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</si>
  <si>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</si>
  <si>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</si>
  <si>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</si>
  <si>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</si>
  <si>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</si>
  <si>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</si>
  <si>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</si>
  <si>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</si>
  <si>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</si>
  <si>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</si>
  <si>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</si>
  <si>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</si>
  <si>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</si>
  <si>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</si>
  <si>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</si>
  <si>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</si>
  <si>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</si>
  <si>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</si>
  <si>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</si>
  <si>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</si>
  <si>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</si>
  <si>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</si>
  <si>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</si>
  <si>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</si>
  <si>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</si>
  <si>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</si>
  <si>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</si>
  <si>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</si>
  <si>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</si>
  <si>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</si>
  <si>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</si>
  <si>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</si>
  <si>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</si>
  <si>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</si>
  <si>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</si>
  <si>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</si>
  <si>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</si>
  <si>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</si>
  <si>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</si>
  <si>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</si>
  <si>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</si>
  <si>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</si>
  <si>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</si>
  <si>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</si>
  <si>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</si>
  <si>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</si>
  <si>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</si>
  <si>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</si>
  <si>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</si>
  <si>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</si>
  <si>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</si>
  <si>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</si>
  <si>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</si>
  <si>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</si>
  <si>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</si>
  <si>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</si>
  <si>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</si>
  <si>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</si>
  <si>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</si>
  <si>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</si>
  <si>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</si>
  <si>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</si>
  <si>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</si>
  <si>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</si>
  <si>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</si>
  <si>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</si>
  <si>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</si>
  <si>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</si>
  <si>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</si>
  <si>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</si>
  <si>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</si>
  <si>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</si>
  <si>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</si>
  <si>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</si>
  <si>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</si>
  <si>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</si>
  <si>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</si>
  <si>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</si>
  <si>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</si>
  <si>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</si>
  <si>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</si>
  <si>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</si>
  <si>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</si>
  <si>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</si>
  <si>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</si>
  <si>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</si>
  <si>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</si>
  <si>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</si>
  <si>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</si>
  <si>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</si>
  <si>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</si>
  <si>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</si>
  <si>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</si>
  <si>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</si>
  <si>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</si>
  <si>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</si>
  <si>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</si>
  <si>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</si>
  <si>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</si>
  <si>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</si>
  <si>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</si>
  <si>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</si>
  <si>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</si>
  <si>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</si>
  <si>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</si>
  <si>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</si>
  <si>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</si>
  <si>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</si>
  <si>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</si>
  <si>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</si>
  <si>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</si>
  <si>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</si>
  <si>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</si>
  <si>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</si>
  <si>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</si>
  <si>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</si>
  <si>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</si>
  <si>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</si>
  <si>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</si>
  <si>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</si>
  <si>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</si>
  <si>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</si>
  <si>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</si>
  <si>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</si>
  <si>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</si>
  <si>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</si>
  <si>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</si>
  <si>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</si>
  <si>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</si>
  <si>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</si>
  <si>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</si>
  <si>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</si>
  <si>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</si>
  <si>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</si>
  <si>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</si>
  <si>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</si>
  <si>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</si>
  <si>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</si>
  <si>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</si>
  <si>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</si>
  <si>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</si>
  <si>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</si>
  <si>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</si>
  <si>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</si>
  <si>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</si>
  <si>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</si>
  <si>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</si>
  <si>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</si>
  <si>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</si>
  <si>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</si>
  <si>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</si>
  <si>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</si>
  <si>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</si>
  <si>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</si>
  <si>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</si>
  <si>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</si>
  <si>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</si>
  <si>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</si>
  <si>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</si>
  <si>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</si>
  <si>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</si>
  <si>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</si>
  <si>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</si>
  <si>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</si>
  <si>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</si>
  <si>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</si>
  <si>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</si>
  <si>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</si>
  <si>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</si>
  <si>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</si>
  <si>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</si>
  <si>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</si>
  <si>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</si>
  <si>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</si>
  <si>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</si>
  <si>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</si>
  <si>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</si>
  <si>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</si>
  <si>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</si>
  <si>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</si>
  <si>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</si>
  <si>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</si>
  <si>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</si>
  <si>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</si>
  <si>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</si>
  <si>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</si>
  <si>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</si>
  <si>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</si>
  <si>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</si>
  <si>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</si>
  <si>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</si>
  <si>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</si>
  <si>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</si>
  <si>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</si>
  <si>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</si>
  <si>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</si>
  <si>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</si>
  <si>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</si>
  <si>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</si>
  <si>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</si>
  <si>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</si>
  <si>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</si>
  <si>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</si>
  <si>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</si>
  <si>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</si>
  <si>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</si>
  <si>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</si>
  <si>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</si>
  <si>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</si>
  <si>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</si>
  <si>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</si>
  <si>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</si>
  <si>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</si>
  <si>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</si>
  <si>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</si>
  <si>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</si>
  <si>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</si>
  <si>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</si>
  <si>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</si>
  <si>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</si>
  <si>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</si>
  <si>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</si>
  <si>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</si>
  <si>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</si>
  <si>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</si>
  <si>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</si>
  <si>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</si>
  <si>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</si>
  <si>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</si>
  <si>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</si>
  <si>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</si>
  <si>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</si>
  <si>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</si>
  <si>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</si>
  <si>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</si>
  <si>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</si>
  <si>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</si>
  <si>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</si>
  <si>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</si>
  <si>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</si>
  <si>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</si>
  <si>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</si>
  <si>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</si>
  <si>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</si>
  <si>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</si>
  <si>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</si>
  <si>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</si>
  <si>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</si>
  <si>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</si>
  <si>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</si>
  <si>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</si>
  <si>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</si>
  <si>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</si>
  <si>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</si>
  <si>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</si>
  <si>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</si>
  <si>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</si>
  <si>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</si>
  <si>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</si>
  <si>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</si>
  <si>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</si>
  <si>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</si>
  <si>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</si>
  <si>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</si>
  <si>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</si>
  <si>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</si>
  <si>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</si>
  <si>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</si>
  <si>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</si>
  <si>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</si>
  <si>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</si>
  <si>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</si>
  <si>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</si>
  <si>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</si>
  <si>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</si>
  <si>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</si>
  <si>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</si>
  <si>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</si>
  <si>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</si>
  <si>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</si>
  <si>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</si>
  <si>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</si>
  <si>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</si>
  <si>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</si>
  <si>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</si>
  <si>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</si>
  <si>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</si>
  <si>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</si>
  <si>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</si>
  <si>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</si>
  <si>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</si>
  <si>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</si>
  <si>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</si>
  <si>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</si>
  <si>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</si>
  <si>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</si>
  <si>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</si>
  <si>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</si>
  <si>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</si>
  <si>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</si>
  <si>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</si>
  <si>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</si>
  <si>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</si>
  <si>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</si>
  <si>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</si>
  <si>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</si>
  <si>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</si>
  <si>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</si>
  <si>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</si>
  <si>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</si>
  <si>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</si>
  <si>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</si>
  <si>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</si>
  <si>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</si>
  <si>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</si>
  <si>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</si>
  <si>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</si>
  <si>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</si>
  <si>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</si>
  <si>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</si>
  <si>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</si>
  <si>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</si>
  <si>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</si>
  <si>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</si>
  <si>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</si>
  <si>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</si>
  <si>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</si>
  <si>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</si>
  <si>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</si>
  <si>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</si>
  <si>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</si>
  <si>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</si>
  <si>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</si>
  <si>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</si>
  <si>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</si>
  <si>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</si>
  <si>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</si>
  <si>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</si>
  <si>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</si>
  <si>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</si>
  <si>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</si>
  <si>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</si>
  <si>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</si>
  <si>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</si>
  <si>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</si>
  <si>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</si>
  <si>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</si>
  <si>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</si>
  <si>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</si>
  <si>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</si>
  <si>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</si>
  <si>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</si>
  <si>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</si>
  <si>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</si>
  <si>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</si>
  <si>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</si>
  <si>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</si>
  <si>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</si>
  <si>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</si>
  <si>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</si>
  <si>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</si>
  <si>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</si>
  <si>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</si>
  <si>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</si>
  <si>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</si>
  <si>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</si>
  <si>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</si>
  <si>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</si>
  <si>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</si>
  <si>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</si>
  <si>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</si>
  <si>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</si>
  <si>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</si>
  <si>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</si>
  <si>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</si>
  <si>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</si>
  <si>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</si>
  <si>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</si>
  <si>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</si>
  <si>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</si>
  <si>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</si>
  <si>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</si>
  <si>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</si>
  <si>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</si>
  <si>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</si>
  <si>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</si>
  <si>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</si>
  <si>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</si>
  <si>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</si>
  <si>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</si>
  <si>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</si>
  <si>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</si>
  <si>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</si>
  <si>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</si>
  <si>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</si>
  <si>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</si>
  <si>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</si>
  <si>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</si>
  <si>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</si>
  <si>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</si>
  <si>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</si>
  <si>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</si>
  <si>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</si>
  <si>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</si>
  <si>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</si>
  <si>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</si>
  <si>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</si>
  <si>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</si>
  <si>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</si>
  <si>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</si>
  <si>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</si>
  <si>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</si>
  <si>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</si>
  <si>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</si>
  <si>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</si>
  <si>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</si>
  <si>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</si>
  <si>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</si>
  <si>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</si>
  <si>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</si>
  <si>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</si>
  <si>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</si>
  <si>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</si>
  <si>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</si>
  <si>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</si>
  <si>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</si>
  <si>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</si>
  <si>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</si>
  <si>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</si>
  <si>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</si>
  <si>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</si>
  <si>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</si>
  <si>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</si>
  <si>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</si>
  <si>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</si>
  <si>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</si>
  <si>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</si>
  <si>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</si>
  <si>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</si>
  <si>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</si>
  <si>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</si>
  <si>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</si>
  <si>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</si>
  <si>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</si>
  <si>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</si>
  <si>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</si>
  <si>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</si>
  <si>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</si>
  <si>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</si>
  <si>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</si>
  <si>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</si>
  <si>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</si>
  <si>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</si>
  <si>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</si>
  <si>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</si>
  <si>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</si>
  <si>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</si>
  <si>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</si>
  <si>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</si>
  <si>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</si>
  <si>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</si>
  <si>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</si>
  <si>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</si>
  <si>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</si>
  <si>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</si>
  <si>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</si>
  <si>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</si>
  <si>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</si>
  <si>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</si>
  <si>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</si>
  <si>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</si>
  <si>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</si>
  <si>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</si>
  <si>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</si>
  <si>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</si>
  <si>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</si>
  <si>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</si>
  <si>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</si>
  <si>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</si>
  <si>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</si>
  <si>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</si>
  <si>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</si>
  <si>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</si>
  <si>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</si>
  <si>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</si>
  <si>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</si>
  <si>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</si>
  <si>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</si>
  <si>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</si>
  <si>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</si>
  <si>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</si>
  <si>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</si>
  <si>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</si>
  <si>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</si>
  <si>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</si>
  <si>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</si>
  <si>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</si>
  <si>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</si>
  <si>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</si>
  <si>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</si>
  <si>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</si>
  <si>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</si>
  <si>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</si>
  <si>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</si>
  <si>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</si>
  <si>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</si>
  <si>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</si>
  <si>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</si>
  <si>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</si>
  <si>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</si>
  <si>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</si>
  <si>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</si>
  <si>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</si>
  <si>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</si>
  <si>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</si>
  <si>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</si>
  <si>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</si>
  <si>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</si>
  <si>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</si>
  <si>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</si>
  <si>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</si>
  <si>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</si>
  <si>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</si>
  <si>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</si>
  <si>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</si>
  <si>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</si>
  <si>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</si>
  <si>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</si>
  <si>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</si>
  <si>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</si>
  <si>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</si>
  <si>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</si>
  <si>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</si>
  <si>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</si>
  <si>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</si>
  <si>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</si>
  <si>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</si>
  <si>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</si>
  <si>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</si>
  <si>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</si>
  <si>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</si>
  <si>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</si>
  <si>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</si>
  <si>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</si>
  <si>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</si>
  <si>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</si>
  <si>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</si>
  <si>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</si>
  <si>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</si>
  <si>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</si>
  <si>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</si>
  <si>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</si>
  <si>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</si>
  <si>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</si>
  <si>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</si>
  <si>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</si>
  <si>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</si>
  <si>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</si>
  <si>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</si>
  <si>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</si>
  <si>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</si>
  <si>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</si>
  <si>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</si>
  <si>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</si>
  <si>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</si>
  <si>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</si>
  <si>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</si>
  <si>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</si>
  <si>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</si>
  <si>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</si>
  <si>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</si>
  <si>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</si>
  <si>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</si>
  <si>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</si>
  <si>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</si>
  <si>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</si>
  <si>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</si>
  <si>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</si>
  <si>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</si>
  <si>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</si>
  <si>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</si>
  <si>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</si>
  <si>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</si>
  <si>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</si>
  <si>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</si>
  <si>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</si>
  <si>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</si>
  <si>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</si>
  <si>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</si>
  <si>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</si>
  <si>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</si>
  <si>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</si>
  <si>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</si>
  <si>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</si>
  <si>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</si>
  <si>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</si>
  <si>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</si>
  <si>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</si>
  <si>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</si>
  <si>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</si>
  <si>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</si>
  <si>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</si>
  <si>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</si>
  <si>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</si>
  <si>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</si>
  <si>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</si>
  <si>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</si>
  <si>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</si>
  <si>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</si>
  <si>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</si>
  <si>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</si>
  <si>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</si>
  <si>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</si>
  <si>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</si>
  <si>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</si>
  <si>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</si>
  <si>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</si>
  <si>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</si>
  <si>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</si>
  <si>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</si>
  <si>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</si>
  <si>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</si>
  <si>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</si>
  <si>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</si>
  <si>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</si>
  <si>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</si>
  <si>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</si>
  <si>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</si>
  <si>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</si>
  <si>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</si>
  <si>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</si>
  <si>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</si>
  <si>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</si>
  <si>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</si>
  <si>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</si>
  <si>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</si>
  <si>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</si>
  <si>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</si>
  <si>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</si>
  <si>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</si>
  <si>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</si>
  <si>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</si>
  <si>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</si>
  <si>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</si>
  <si>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</si>
  <si>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</si>
  <si>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</si>
  <si>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</si>
  <si>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</si>
  <si>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</si>
  <si>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</si>
  <si>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</si>
  <si>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</si>
  <si>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</si>
  <si>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</si>
  <si>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</si>
  <si>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</si>
  <si>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</si>
  <si>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</si>
  <si>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</si>
  <si>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</si>
  <si>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</si>
  <si>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</si>
  <si>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</si>
  <si>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</si>
  <si>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</si>
  <si>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</si>
  <si>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</si>
  <si>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</si>
  <si>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</si>
  <si>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</si>
  <si>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</si>
  <si>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</si>
  <si>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</si>
  <si>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</si>
  <si>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</si>
  <si>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</si>
  <si>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</si>
  <si>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</si>
  <si>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</si>
  <si>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</si>
  <si>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</si>
  <si>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</si>
  <si>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</si>
  <si>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</si>
  <si>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</si>
  <si>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</si>
  <si>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</si>
  <si>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</si>
  <si>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</si>
  <si>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</si>
  <si>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</si>
  <si>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</si>
  <si>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</si>
  <si>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</si>
  <si>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</si>
  <si>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</si>
  <si>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</si>
  <si>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</si>
  <si>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</si>
  <si>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</si>
  <si>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</si>
  <si>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</si>
  <si>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</si>
  <si>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</si>
  <si>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</si>
  <si>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</si>
  <si>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</si>
  <si>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</si>
  <si>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</si>
  <si>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</si>
  <si>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</si>
  <si>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</si>
  <si>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</si>
  <si>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</si>
  <si>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</si>
  <si>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</si>
  <si>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</si>
  <si>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</si>
  <si>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</si>
  <si>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</si>
  <si>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</si>
  <si>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</si>
  <si>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</si>
  <si>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</si>
  <si>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</si>
  <si>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</si>
  <si>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</si>
  <si>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</si>
  <si>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</si>
  <si>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</si>
  <si>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</si>
  <si>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</si>
  <si>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</si>
  <si>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</si>
  <si>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</si>
  <si>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</si>
  <si>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</si>
  <si>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</si>
  <si>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</si>
  <si>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</si>
  <si>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</si>
  <si>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</si>
  <si>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</si>
  <si>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</si>
  <si>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</si>
  <si>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</si>
  <si>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</si>
  <si>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</si>
  <si>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</si>
  <si>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</si>
  <si>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</si>
  <si>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</si>
  <si>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</si>
  <si>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</si>
  <si>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</si>
  <si>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</si>
  <si>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</si>
  <si>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</si>
  <si>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</si>
  <si>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</si>
  <si>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</si>
  <si>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</si>
  <si>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</si>
  <si>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</si>
  <si>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</si>
  <si>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</si>
  <si>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</si>
  <si>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</si>
  <si>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</si>
  <si>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</si>
  <si>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</si>
  <si>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</si>
  <si>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</si>
  <si>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</si>
  <si>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</si>
  <si>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</si>
  <si>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</si>
  <si>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</si>
  <si>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</si>
  <si>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</si>
  <si>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</si>
  <si>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</si>
  <si>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</si>
  <si>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</si>
  <si>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</si>
  <si>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</si>
  <si>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</si>
  <si>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</si>
  <si>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</si>
  <si>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</si>
  <si>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</si>
  <si>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</si>
  <si>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</si>
  <si>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</si>
  <si>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</si>
  <si>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</si>
  <si>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</si>
  <si>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</si>
  <si>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</si>
  <si>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</si>
  <si>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</si>
  <si>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</si>
  <si>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</si>
  <si>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</si>
  <si>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</si>
  <si>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</si>
  <si>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</si>
  <si>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</si>
  <si>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</si>
  <si>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</si>
  <si>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</si>
  <si>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</si>
  <si>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</si>
  <si>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</si>
  <si>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</si>
  <si>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</si>
  <si>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</si>
  <si>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</si>
  <si>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</si>
  <si>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</si>
  <si>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</si>
  <si>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</si>
  <si>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</si>
  <si>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</si>
  <si>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</si>
  <si>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</si>
  <si>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</si>
  <si>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</si>
  <si>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</si>
  <si>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</si>
  <si>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</si>
  <si>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</si>
  <si>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</si>
  <si>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</si>
  <si>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</si>
  <si>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</si>
  <si>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</si>
  <si>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</si>
  <si>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</si>
  <si>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</si>
  <si>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</si>
  <si>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</si>
  <si>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</si>
  <si>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</si>
  <si>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</si>
  <si>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</si>
  <si>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</si>
  <si>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</si>
  <si>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</si>
  <si>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</si>
  <si>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</si>
  <si>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</si>
  <si>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</si>
  <si>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</si>
  <si>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</si>
  <si>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</si>
  <si>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</si>
  <si>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</si>
  <si>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</si>
  <si>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</si>
  <si>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</si>
  <si>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</si>
  <si>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</si>
  <si>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</si>
  <si>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</si>
  <si>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</si>
  <si>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</si>
  <si>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</si>
  <si>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</si>
  <si>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</si>
  <si>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</si>
  <si>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</si>
  <si>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</si>
  <si>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</si>
  <si>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</si>
  <si>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</si>
  <si>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</si>
  <si>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</si>
  <si>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</si>
  <si>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</si>
  <si>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</si>
  <si>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</si>
  <si>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</si>
  <si>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</si>
  <si>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</si>
  <si>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</si>
  <si>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</si>
  <si>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</si>
  <si>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</si>
  <si>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</si>
  <si>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</si>
  <si>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</si>
  <si>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</si>
  <si>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</si>
  <si>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</si>
  <si>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</si>
  <si>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</si>
  <si>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</si>
  <si>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</si>
  <si>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</si>
  <si>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</si>
  <si>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</si>
  <si>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</si>
  <si>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</si>
  <si>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</si>
  <si>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</si>
  <si>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</si>
  <si>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</si>
  <si>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</si>
  <si>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</si>
  <si>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</si>
  <si>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</si>
  <si>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</si>
  <si>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</si>
  <si>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</si>
  <si>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</si>
  <si>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</si>
  <si>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</si>
  <si>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</si>
  <si>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</si>
  <si>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</si>
  <si>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</si>
  <si>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</si>
  <si>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</si>
  <si>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</si>
  <si>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</si>
  <si>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</si>
  <si>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</si>
  <si>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</si>
  <si>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</si>
  <si>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</si>
  <si>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</si>
  <si>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</si>
  <si>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</si>
  <si>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</si>
  <si>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</si>
  <si>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</si>
  <si>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</si>
  <si>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</si>
  <si>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</si>
  <si>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</si>
  <si>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</si>
  <si>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</si>
  <si>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</si>
  <si>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</si>
  <si>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</si>
  <si>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</si>
  <si>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</si>
  <si>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</si>
  <si>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</si>
  <si>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</si>
  <si>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</si>
  <si>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</si>
  <si>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</si>
  <si>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</si>
  <si>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</si>
  <si>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</si>
  <si>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</si>
  <si>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</si>
  <si>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</si>
  <si>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</si>
  <si>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</si>
  <si>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</si>
  <si>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</si>
  <si>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</si>
  <si>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</si>
  <si>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</si>
  <si>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</si>
  <si>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</si>
  <si>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</si>
  <si>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</si>
  <si>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</si>
  <si>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</si>
  <si>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</si>
  <si>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</si>
  <si>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</si>
  <si>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</si>
  <si>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</si>
  <si>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</si>
  <si>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</si>
  <si>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</si>
  <si>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</si>
  <si>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</si>
  <si>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</si>
  <si>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</si>
  <si>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</si>
  <si>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</si>
  <si>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</si>
  <si>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</si>
  <si>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</si>
  <si>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</si>
  <si>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</si>
  <si>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</si>
  <si>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</si>
  <si>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</si>
  <si>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</si>
  <si>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</si>
  <si>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</si>
  <si>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</si>
  <si>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</si>
  <si>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</si>
  <si>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</si>
  <si>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</si>
  <si>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</si>
  <si>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</si>
  <si>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</si>
  <si>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</si>
  <si>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</si>
  <si>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</si>
  <si>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</si>
  <si>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</si>
  <si>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</si>
  <si>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</si>
  <si>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</si>
  <si>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</si>
  <si>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</si>
  <si>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</si>
  <si>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</si>
  <si>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</si>
  <si>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</si>
  <si>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</si>
  <si>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</si>
  <si>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</si>
  <si>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</si>
  <si>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</si>
  <si>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</si>
  <si>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</si>
  <si>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</si>
  <si>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</si>
  <si>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</si>
  <si>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</si>
  <si>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</si>
  <si>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</si>
  <si>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</si>
  <si>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</si>
  <si>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</si>
  <si>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</si>
  <si>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</si>
  <si>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</si>
  <si>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</si>
  <si>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</si>
  <si>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</si>
  <si>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</si>
  <si>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</si>
  <si>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</si>
  <si>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</si>
  <si>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</si>
  <si>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</si>
  <si>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</si>
  <si>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</si>
  <si>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</si>
  <si>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</si>
  <si>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</si>
  <si>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</si>
  <si>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</si>
  <si>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</si>
  <si>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</si>
  <si>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</si>
  <si>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</si>
  <si>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</si>
  <si>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</si>
  <si>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</si>
  <si>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</si>
  <si>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</si>
  <si>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</si>
  <si>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</si>
  <si>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</si>
  <si>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</si>
  <si>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</si>
  <si>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</si>
  <si>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</si>
  <si>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</si>
  <si>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</si>
  <si>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</si>
  <si>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</si>
  <si>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</si>
  <si>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</si>
  <si>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</si>
  <si>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</si>
  <si>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</si>
  <si>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</si>
  <si>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</si>
  <si>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</si>
  <si>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</si>
  <si>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</si>
  <si>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</si>
  <si>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</si>
  <si>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</si>
  <si>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</si>
  <si>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</si>
  <si>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</si>
  <si>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</si>
  <si>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</si>
  <si>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</si>
  <si>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</si>
  <si>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</si>
  <si>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</si>
  <si>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</si>
  <si>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</si>
  <si>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</si>
  <si>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</si>
  <si>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</si>
  <si>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</si>
  <si>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</si>
  <si>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</si>
  <si>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</si>
  <si>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</si>
  <si>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</si>
  <si>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</si>
  <si>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</si>
  <si>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</si>
  <si>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</si>
  <si>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</si>
  <si>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</si>
  <si>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</si>
  <si>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</si>
  <si>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</si>
  <si>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</si>
  <si>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</si>
  <si>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</si>
  <si>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</si>
  <si>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</si>
  <si>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</si>
  <si>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</si>
  <si>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</si>
  <si>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</si>
  <si>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</si>
  <si>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</si>
  <si>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</si>
  <si>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</si>
  <si>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</si>
  <si>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</si>
  <si>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</si>
  <si>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</si>
  <si>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</si>
  <si>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</si>
  <si>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</si>
  <si>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</si>
  <si>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</si>
  <si>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</si>
  <si>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</si>
  <si>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</si>
  <si>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</si>
  <si>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</si>
  <si>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</si>
  <si>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</si>
  <si>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</si>
  <si>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</si>
  <si>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</si>
  <si>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</si>
  <si>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</si>
  <si>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</si>
  <si>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</si>
  <si>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</si>
  <si>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</si>
  <si>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</si>
  <si>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</si>
  <si>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</si>
  <si>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</si>
  <si>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</si>
  <si>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</si>
  <si>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</si>
  <si>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</si>
  <si>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</si>
  <si>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</si>
  <si>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</si>
  <si>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</si>
  <si>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</si>
  <si>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</si>
  <si>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</si>
  <si>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</si>
  <si>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</si>
  <si>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</si>
  <si>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</si>
  <si>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</si>
  <si>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</si>
  <si>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</si>
  <si>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</si>
  <si>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</si>
  <si>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</si>
  <si>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</si>
  <si>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</si>
  <si>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</si>
  <si>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</si>
  <si>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</si>
  <si>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</si>
  <si>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</si>
  <si>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</si>
  <si>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</si>
  <si>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</si>
  <si>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</si>
  <si>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</si>
  <si>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</si>
  <si>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</si>
  <si>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</si>
  <si>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</si>
  <si>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</si>
  <si>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</si>
  <si>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</si>
  <si>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</si>
  <si>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</si>
  <si>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</si>
  <si>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</si>
  <si>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</si>
  <si>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</si>
  <si>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</si>
  <si>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</si>
  <si>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</si>
  <si>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</si>
  <si>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</si>
  <si>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</si>
  <si>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</si>
  <si>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</si>
  <si>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</si>
  <si>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</si>
  <si>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</si>
  <si>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</si>
  <si>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</si>
  <si>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</si>
  <si>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</si>
  <si>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</si>
  <si>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</si>
  <si>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</si>
  <si>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</si>
  <si>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</si>
  <si>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</si>
  <si>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</si>
  <si>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</si>
  <si>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</si>
  <si>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</si>
  <si>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</si>
  <si>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</si>
  <si>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</si>
  <si>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</si>
  <si>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</si>
  <si>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</si>
  <si>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</si>
  <si>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</si>
  <si>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</si>
  <si>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</si>
  <si>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</si>
  <si>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</si>
  <si>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</si>
  <si>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</si>
  <si>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</si>
  <si>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</si>
  <si>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</si>
  <si>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</si>
  <si>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</si>
  <si>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</si>
  <si>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</si>
  <si>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</si>
  <si>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</si>
  <si>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</si>
  <si>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</si>
  <si>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</si>
  <si>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</si>
  <si>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</si>
  <si>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</si>
  <si>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</si>
  <si>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</si>
  <si>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</si>
  <si>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</si>
  <si>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</si>
  <si>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</si>
  <si>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</si>
  <si>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</si>
  <si>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</si>
  <si>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</si>
  <si>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</si>
  <si>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</si>
  <si>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</si>
  <si>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</si>
  <si>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</si>
  <si>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</si>
  <si>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</si>
  <si>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</si>
  <si>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</si>
  <si>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</si>
  <si>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</si>
  <si>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</si>
  <si>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</si>
  <si>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</si>
  <si>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</si>
  <si>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</si>
  <si>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</si>
  <si>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</si>
  <si>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</si>
  <si>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</si>
  <si>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</si>
  <si>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</si>
  <si>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</si>
  <si>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</si>
  <si>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</si>
  <si>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</si>
  <si>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</si>
  <si>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</si>
  <si>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</si>
  <si>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</si>
  <si>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</si>
  <si>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</si>
  <si>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</si>
  <si>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</si>
  <si>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</si>
  <si>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</si>
  <si>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</si>
  <si>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</si>
  <si>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</si>
  <si>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</si>
  <si>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</si>
  <si>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</si>
  <si>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</si>
  <si>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</si>
  <si>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</si>
  <si>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</si>
  <si>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</si>
  <si>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</si>
  <si>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</si>
  <si>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</si>
  <si>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</si>
  <si>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</si>
  <si>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</si>
  <si>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</si>
  <si>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</si>
  <si>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</si>
  <si>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</si>
  <si>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</si>
  <si>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</si>
  <si>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</si>
  <si>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</si>
  <si>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</si>
  <si>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</si>
  <si>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</si>
  <si>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</si>
  <si>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</si>
  <si>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</si>
  <si>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</si>
  <si>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</si>
  <si>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</si>
  <si>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</si>
  <si>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</si>
  <si>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</si>
  <si>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</si>
  <si>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</si>
  <si>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</si>
  <si>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</si>
  <si>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</si>
  <si>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</si>
  <si>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</si>
  <si>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</si>
  <si>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</si>
  <si>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</si>
  <si>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</si>
  <si>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</si>
  <si>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</si>
  <si>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</si>
  <si>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</si>
  <si>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</si>
  <si>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</si>
  <si>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</si>
  <si>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</si>
  <si>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</si>
  <si>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</si>
  <si>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</si>
  <si>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</si>
  <si>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</si>
  <si>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</si>
  <si>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</si>
  <si>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</si>
  <si>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</si>
  <si>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</si>
  <si>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</si>
  <si>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</si>
  <si>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</si>
  <si>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</si>
  <si>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</si>
  <si>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</si>
  <si>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</si>
  <si>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</si>
  <si>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</si>
  <si>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</si>
  <si>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</si>
  <si>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</si>
  <si>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</si>
  <si>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</si>
  <si>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</si>
  <si>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</si>
  <si>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</si>
  <si>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</si>
  <si>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</si>
  <si>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</si>
  <si>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</si>
  <si>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</si>
  <si>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</si>
  <si>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</si>
  <si>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</si>
  <si>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</si>
  <si>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</si>
  <si>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</si>
  <si>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</si>
  <si>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</si>
  <si>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</si>
  <si>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</si>
  <si>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</si>
  <si>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</si>
  <si>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</si>
  <si>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</si>
  <si>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</si>
  <si>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</si>
  <si>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</si>
  <si>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</si>
  <si>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</si>
  <si>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</si>
  <si>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</si>
  <si>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</si>
  <si>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</si>
  <si>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</si>
  <si>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</si>
  <si>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</si>
  <si>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</si>
  <si>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</si>
  <si>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</si>
  <si>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</si>
  <si>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</si>
  <si>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</si>
  <si>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</si>
  <si>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</si>
  <si>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</si>
  <si>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</si>
  <si>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</si>
  <si>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</si>
  <si>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</si>
  <si>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</si>
  <si>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</si>
  <si>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</si>
  <si>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</si>
  <si>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</si>
  <si>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</si>
  <si>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</si>
  <si>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</si>
  <si>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</si>
  <si>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</si>
  <si>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</si>
  <si>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</si>
  <si>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</si>
  <si>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</si>
  <si>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</si>
  <si>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</si>
  <si>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</si>
  <si>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</si>
  <si>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</si>
  <si>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</si>
  <si>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</si>
  <si>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</si>
  <si>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</si>
  <si>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</si>
  <si>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</si>
  <si>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</si>
  <si>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</si>
  <si>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</si>
  <si>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</si>
  <si>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</si>
  <si>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</si>
  <si>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</si>
  <si>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</si>
  <si>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</si>
  <si>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</si>
  <si>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</si>
  <si>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</si>
  <si>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</si>
  <si>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</si>
  <si>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</si>
  <si>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</si>
  <si>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</si>
  <si>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</si>
  <si>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</si>
  <si>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</si>
  <si>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</si>
  <si>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</si>
  <si>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</si>
  <si>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</si>
  <si>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</si>
  <si>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</si>
  <si>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</si>
  <si>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</si>
  <si>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</si>
  <si>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</si>
  <si>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</si>
  <si>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</si>
  <si>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</si>
  <si>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</si>
  <si>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</si>
  <si>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</si>
  <si>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</si>
  <si>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</si>
  <si>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</si>
  <si>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</si>
  <si>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</si>
  <si>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</si>
  <si>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</si>
  <si>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</si>
  <si>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</si>
  <si>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</si>
  <si>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</si>
  <si>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</si>
  <si>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</si>
  <si>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</si>
  <si>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</si>
  <si>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</si>
  <si>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</si>
  <si>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</si>
  <si>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</si>
  <si>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</si>
  <si>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</si>
  <si>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</si>
  <si>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</si>
  <si>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</si>
  <si>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</si>
  <si>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</si>
  <si>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</si>
  <si>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</si>
  <si>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</si>
  <si>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</si>
  <si>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</si>
  <si>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</si>
  <si>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</si>
  <si>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</si>
  <si>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</si>
  <si>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</si>
  <si>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</si>
  <si>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</si>
  <si>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</si>
  <si>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</si>
  <si>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</si>
  <si>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</si>
  <si>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</si>
  <si>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</si>
  <si>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</si>
  <si>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</si>
  <si>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</si>
  <si>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</si>
  <si>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</si>
  <si>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</si>
  <si>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</si>
  <si>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</si>
  <si>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</si>
  <si>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</si>
  <si>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</si>
  <si>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</si>
  <si>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</si>
  <si>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</si>
  <si>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</si>
  <si>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</si>
  <si>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</si>
  <si>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</si>
  <si>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</si>
  <si>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</si>
  <si>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</si>
  <si>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</si>
  <si>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</si>
  <si>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</si>
  <si>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</si>
  <si>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</si>
  <si>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</si>
  <si>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</si>
  <si>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</si>
  <si>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</si>
  <si>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</si>
  <si>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</si>
  <si>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</si>
  <si>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</si>
  <si>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</si>
  <si>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</si>
  <si>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</si>
  <si>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</si>
  <si>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</si>
  <si>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</si>
  <si>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</si>
  <si>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</si>
  <si>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</si>
  <si>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</si>
  <si>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</si>
  <si>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</si>
  <si>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</si>
  <si>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</si>
  <si>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</si>
  <si>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</si>
  <si>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</si>
  <si>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</si>
  <si>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</si>
  <si>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</si>
  <si>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</si>
  <si>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</si>
  <si>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</si>
  <si>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</si>
  <si>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</si>
  <si>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</si>
  <si>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</si>
  <si>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</si>
  <si>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</si>
  <si>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</si>
  <si>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</si>
  <si>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</si>
  <si>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</si>
  <si>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</si>
  <si>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</si>
  <si>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</si>
  <si>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</si>
  <si>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</si>
  <si>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</si>
  <si>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</si>
  <si>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</si>
  <si>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</si>
  <si>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</si>
  <si>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</si>
  <si>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</si>
  <si>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</si>
  <si>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</si>
  <si>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</si>
  <si>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</si>
  <si>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</si>
  <si>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</si>
  <si>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</si>
  <si>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</si>
  <si>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</si>
  <si>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</si>
  <si>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</si>
  <si>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</si>
  <si>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</si>
  <si>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</si>
  <si>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</si>
  <si>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</si>
  <si>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</si>
  <si>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</si>
  <si>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</si>
  <si>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</si>
  <si>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</si>
  <si>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</si>
  <si>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</si>
  <si>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</si>
  <si>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</si>
  <si>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</si>
  <si>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</si>
  <si>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</si>
  <si>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</si>
  <si>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</si>
  <si>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</si>
  <si>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</si>
  <si>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</si>
  <si>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</si>
  <si>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</si>
  <si>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</si>
  <si>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</si>
  <si>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</si>
  <si>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</si>
  <si>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</si>
  <si>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</si>
  <si>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</si>
  <si>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</si>
  <si>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</si>
  <si>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</si>
  <si>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</si>
  <si>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</si>
  <si>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</si>
  <si>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</si>
  <si>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</si>
  <si>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</si>
  <si>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</si>
  <si>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</si>
  <si>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</si>
  <si>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</si>
  <si>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</si>
  <si>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</si>
  <si>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</si>
  <si>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</si>
  <si>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</si>
  <si>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</si>
  <si>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</si>
  <si>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</si>
  <si>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</si>
  <si>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</si>
  <si>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</si>
  <si>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</si>
  <si>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</si>
  <si>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</si>
  <si>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</si>
  <si>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</si>
  <si>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</si>
  <si>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</si>
  <si>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</si>
  <si>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</si>
  <si>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</si>
  <si>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</si>
  <si>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</si>
  <si>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</si>
  <si>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</si>
  <si>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</si>
  <si>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</si>
  <si>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</si>
  <si>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</si>
  <si>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</si>
  <si>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</si>
  <si>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</si>
  <si>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</si>
  <si>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</si>
  <si>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</si>
  <si>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</si>
  <si>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</si>
  <si>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</si>
  <si>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</si>
  <si>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</si>
  <si>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</si>
  <si>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</si>
  <si>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</si>
  <si>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</si>
  <si>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</si>
  <si>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</si>
  <si>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</si>
  <si>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</si>
  <si>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</si>
  <si>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</si>
  <si>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</si>
  <si>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</si>
  <si>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</si>
  <si>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</si>
  <si>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</si>
  <si>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</si>
  <si>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</si>
  <si>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</si>
  <si>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</si>
  <si>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</si>
  <si>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</si>
  <si>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</si>
  <si>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</si>
  <si>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</si>
  <si>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</si>
  <si>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</si>
  <si>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</si>
  <si>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</si>
  <si>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</si>
  <si>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</si>
  <si>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</si>
  <si>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</si>
  <si>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</si>
  <si>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</si>
  <si>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</si>
  <si>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</si>
  <si>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</si>
  <si>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</si>
  <si>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</si>
  <si>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</si>
  <si>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</si>
  <si>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</si>
  <si>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</si>
  <si>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</si>
  <si>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</si>
  <si>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</si>
  <si>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</si>
  <si>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</si>
  <si>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</si>
  <si>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</si>
  <si>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</si>
  <si>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</si>
  <si>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</si>
  <si>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</si>
  <si>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</si>
  <si>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</si>
  <si>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</si>
  <si>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</si>
  <si>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</si>
  <si>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</si>
  <si>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</si>
  <si>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</si>
  <si>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</si>
  <si>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</si>
  <si>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</si>
  <si>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</si>
  <si>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</si>
  <si>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</si>
  <si>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</si>
  <si>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</si>
  <si>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</si>
  <si>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</si>
  <si>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</si>
  <si>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</si>
  <si>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</si>
  <si>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</si>
  <si>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</si>
  <si>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</si>
  <si>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</si>
  <si>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</si>
  <si>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</si>
  <si>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</si>
  <si>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</si>
  <si>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</si>
  <si>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</si>
  <si>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</si>
  <si>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</si>
  <si>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</si>
  <si>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</si>
  <si>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</si>
  <si>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</si>
  <si>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</si>
  <si>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</si>
  <si>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</si>
  <si>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</si>
  <si>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</si>
  <si>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</si>
  <si>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</si>
  <si>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</si>
  <si>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</si>
  <si>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</si>
  <si>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</si>
  <si>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</si>
  <si>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</si>
  <si>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</si>
  <si>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</si>
  <si>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</si>
  <si>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</si>
  <si>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</si>
  <si>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</si>
  <si>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</si>
  <si>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</si>
  <si>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</si>
  <si>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</si>
  <si>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</si>
  <si>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</si>
  <si>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</si>
  <si>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</si>
  <si>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</si>
  <si>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</si>
  <si>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</si>
  <si>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</si>
  <si>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</si>
  <si>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</si>
  <si>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</si>
  <si>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</si>
  <si>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</si>
  <si>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</si>
  <si>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</si>
  <si>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</si>
  <si>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</si>
  <si>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</si>
  <si>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</si>
  <si>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</si>
  <si>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</si>
  <si>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</si>
  <si>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</si>
  <si>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</si>
  <si>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</si>
  <si>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</si>
  <si>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</si>
  <si>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</si>
  <si>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</si>
  <si>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</si>
  <si>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</si>
  <si>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</si>
  <si>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</si>
  <si>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</si>
  <si>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</si>
  <si>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</si>
  <si>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</si>
  <si>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</si>
  <si>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</si>
  <si>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</si>
  <si>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</si>
  <si>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</si>
  <si>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</si>
  <si>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</si>
  <si>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</si>
  <si>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</si>
  <si>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</si>
  <si>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</si>
  <si>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</si>
  <si>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</si>
  <si>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</si>
  <si>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</si>
  <si>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</si>
  <si>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</si>
  <si>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</si>
  <si>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</si>
  <si>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</si>
  <si>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</si>
  <si>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</si>
  <si>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</si>
  <si>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</si>
  <si>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</si>
  <si>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</si>
  <si>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</si>
  <si>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</si>
  <si>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</si>
  <si>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</si>
  <si>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</si>
  <si>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</si>
  <si>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</si>
  <si>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</si>
  <si>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</si>
  <si>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</si>
  <si>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</si>
  <si>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</si>
  <si>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</si>
  <si>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</si>
  <si>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</si>
  <si>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</si>
  <si>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</si>
  <si>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</si>
  <si>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</si>
  <si>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</si>
  <si>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</si>
  <si>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</si>
  <si>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</si>
  <si>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</si>
  <si>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</si>
  <si>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</si>
  <si>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</si>
  <si>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</si>
  <si>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</si>
  <si>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</si>
  <si>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</si>
  <si>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</si>
  <si>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</si>
  <si>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</si>
  <si>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</si>
  <si>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</si>
  <si>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</si>
  <si>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</si>
  <si>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</si>
  <si>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</si>
  <si>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</si>
  <si>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</si>
  <si>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</si>
  <si>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</si>
  <si>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</si>
  <si>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</si>
  <si>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</si>
  <si>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</si>
  <si>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</si>
  <si>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</si>
  <si>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</si>
  <si>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</si>
  <si>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</si>
  <si>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</si>
  <si>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</si>
  <si>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</si>
  <si>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</si>
  <si>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</si>
  <si>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</si>
  <si>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</si>
  <si>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</si>
  <si>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</si>
  <si>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</si>
  <si>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</si>
  <si>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</si>
  <si>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</si>
  <si>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</si>
  <si>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</si>
  <si>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</si>
  <si>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</si>
  <si>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</si>
  <si>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</si>
  <si>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</si>
  <si>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</si>
  <si>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</si>
  <si>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</si>
  <si>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</si>
  <si>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</si>
  <si>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</si>
  <si>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</si>
  <si>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</si>
  <si>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</si>
  <si>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</si>
  <si>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</si>
  <si>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</si>
  <si>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</si>
  <si>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</si>
  <si>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</si>
  <si>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</si>
  <si>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</si>
  <si>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</si>
  <si>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</si>
  <si>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</si>
  <si>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</si>
  <si>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</si>
  <si>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</si>
  <si>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</si>
  <si>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</si>
  <si>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</si>
  <si>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</si>
  <si>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</si>
  <si>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</si>
  <si>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</si>
  <si>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</si>
  <si>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</si>
  <si>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</si>
  <si>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</si>
  <si>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</si>
  <si>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</si>
  <si>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</si>
  <si>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</si>
  <si>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</si>
  <si>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</si>
  <si>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</si>
  <si>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</si>
  <si>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</si>
  <si>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</si>
  <si>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</si>
  <si>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</si>
  <si>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</si>
  <si>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</si>
  <si>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</si>
  <si>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</si>
  <si>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</si>
  <si>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</si>
  <si>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</si>
  <si>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</si>
  <si>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</si>
  <si>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</si>
  <si>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</si>
  <si>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</si>
  <si>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</si>
  <si>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</si>
  <si>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</si>
  <si>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</si>
  <si>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</si>
  <si>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</si>
  <si>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</si>
  <si>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</si>
  <si>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</si>
  <si>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</si>
  <si>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</si>
  <si>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</si>
  <si>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</si>
  <si>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</si>
  <si>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</si>
  <si>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</si>
  <si>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</si>
  <si>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</si>
  <si>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</si>
  <si>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</si>
  <si>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</si>
  <si>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</si>
  <si>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</si>
  <si>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</si>
  <si>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</si>
  <si>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</si>
  <si>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</si>
  <si>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</si>
  <si>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</si>
  <si>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</si>
  <si>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</si>
  <si>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</si>
  <si>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</si>
  <si>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</si>
  <si>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</si>
  <si>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</si>
  <si>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</si>
  <si>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</si>
  <si>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</si>
  <si>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</si>
  <si>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</si>
  <si>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</si>
  <si>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</si>
  <si>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</si>
  <si>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</si>
  <si>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</si>
  <si>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</si>
  <si>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</si>
  <si>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</si>
  <si>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</si>
  <si>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</si>
  <si>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</si>
  <si>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</si>
  <si>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</si>
  <si>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</si>
  <si>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</si>
  <si>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</si>
  <si>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</si>
  <si>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</si>
  <si>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</si>
  <si>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</si>
  <si>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</si>
  <si>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</si>
  <si>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</si>
  <si>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</si>
  <si>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</si>
  <si>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</si>
  <si>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</si>
  <si>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</si>
  <si>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</si>
  <si>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</si>
  <si>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</si>
  <si>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</si>
  <si>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</si>
  <si>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</si>
  <si>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</si>
  <si>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</si>
  <si>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</si>
  <si>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</si>
  <si>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</si>
  <si>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</si>
  <si>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</si>
  <si>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</si>
  <si>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</si>
  <si>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</si>
  <si>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</si>
  <si>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</si>
  <si>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</si>
  <si>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</si>
  <si>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</si>
  <si>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</si>
  <si>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</si>
  <si>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</si>
  <si>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</si>
  <si>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</si>
  <si>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</si>
  <si>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</si>
  <si>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</si>
  <si>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</si>
  <si>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</si>
  <si>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</si>
  <si>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</si>
  <si>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</si>
  <si>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</si>
  <si>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</si>
  <si>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</si>
  <si>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</si>
  <si>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</si>
  <si>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</si>
  <si>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</si>
  <si>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</si>
  <si>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</si>
  <si>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</si>
  <si>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</si>
  <si>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</si>
  <si>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</si>
  <si>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</si>
  <si>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</si>
  <si>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</si>
  <si>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</si>
  <si>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</si>
  <si>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</si>
  <si>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</si>
  <si>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</si>
  <si>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</si>
  <si>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</si>
  <si>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</si>
  <si>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</si>
  <si>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</si>
  <si>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</si>
  <si>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</si>
  <si>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</si>
  <si>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</si>
  <si>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</si>
  <si>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</si>
  <si>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</si>
  <si>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</si>
  <si>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</si>
  <si>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</si>
  <si>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</si>
  <si>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</si>
  <si>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</si>
  <si>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</si>
  <si>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</si>
  <si>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</si>
  <si>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</si>
  <si>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</si>
  <si>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</si>
  <si>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</si>
  <si>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</si>
  <si>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</si>
  <si>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</si>
  <si>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</si>
  <si>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</si>
  <si>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</si>
  <si>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</si>
  <si>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</si>
  <si>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</si>
  <si>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</si>
  <si>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</si>
  <si>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</si>
  <si>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</si>
  <si>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</si>
  <si>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</si>
  <si>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</si>
  <si>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</si>
  <si>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</si>
  <si>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</si>
  <si>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</si>
  <si>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</si>
  <si>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</si>
  <si>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</si>
  <si>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</si>
  <si>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</si>
  <si>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</si>
  <si>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</si>
  <si>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</si>
  <si>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</si>
  <si>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</si>
  <si>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</si>
  <si>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</si>
  <si>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</si>
  <si>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</si>
  <si>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</si>
  <si>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</si>
  <si>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</si>
  <si>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</si>
  <si>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</si>
  <si>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</si>
  <si>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</si>
  <si>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</si>
  <si>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</si>
  <si>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</si>
  <si>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</si>
  <si>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</si>
  <si>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</si>
  <si>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</si>
  <si>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</si>
  <si>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</si>
  <si>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</si>
  <si>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</si>
  <si>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</si>
  <si>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</si>
  <si>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</si>
  <si>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</si>
  <si>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</si>
  <si>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</si>
  <si>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</si>
  <si>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</si>
  <si>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</si>
  <si>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</si>
  <si>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</si>
  <si>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</si>
  <si>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</si>
  <si>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</si>
  <si>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</si>
  <si>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</si>
  <si>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</si>
  <si>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</si>
  <si>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</si>
  <si>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</si>
  <si>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</si>
  <si>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</si>
  <si>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</si>
  <si>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</si>
  <si>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</si>
  <si>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</si>
  <si>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</si>
  <si>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</si>
  <si>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</si>
  <si>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</si>
  <si>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</si>
  <si>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</si>
  <si>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</si>
  <si>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</si>
  <si>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</si>
  <si>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</si>
  <si>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</si>
  <si>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</si>
  <si>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</si>
  <si>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</si>
  <si>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</si>
  <si>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</si>
  <si>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</si>
  <si>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</si>
  <si>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</si>
  <si>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</si>
  <si>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</si>
  <si>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</si>
  <si>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</si>
  <si>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</si>
  <si>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</si>
  <si>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</si>
  <si>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</si>
  <si>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</si>
  <si>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</si>
  <si>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</si>
  <si>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</si>
  <si>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</si>
  <si>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</si>
  <si>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</si>
  <si>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</si>
  <si>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</si>
  <si>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</si>
  <si>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</si>
  <si>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</si>
  <si>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</si>
  <si>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</si>
  <si>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</si>
  <si>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</si>
  <si>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</si>
  <si>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</si>
  <si>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</si>
  <si>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</si>
  <si>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</si>
  <si>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</si>
  <si>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</si>
  <si>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</si>
  <si>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</si>
  <si>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</si>
  <si>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</si>
  <si>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</si>
  <si>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</si>
  <si>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</si>
  <si>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</si>
  <si>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</si>
  <si>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</si>
  <si>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</si>
  <si>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</si>
  <si>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</si>
  <si>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</si>
  <si>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</si>
  <si>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</si>
  <si>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</si>
  <si>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</si>
  <si>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</si>
  <si>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</si>
  <si>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</si>
  <si>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</si>
  <si>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</si>
  <si>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</si>
  <si>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</si>
  <si>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</si>
  <si>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</si>
  <si>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</si>
  <si>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</si>
  <si>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</si>
  <si>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</si>
  <si>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</si>
  <si>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</si>
  <si>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</si>
  <si>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</si>
  <si>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</si>
  <si>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</si>
  <si>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</si>
  <si>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</si>
  <si>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</si>
  <si>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</si>
  <si>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</si>
  <si>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</si>
  <si>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</si>
  <si>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</si>
  <si>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</si>
  <si>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</si>
  <si>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</si>
  <si>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</si>
  <si>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</si>
  <si>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</si>
  <si>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</si>
  <si>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</si>
  <si>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</si>
  <si>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</si>
  <si>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</si>
  <si>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</si>
  <si>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</si>
  <si>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</si>
  <si>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</si>
  <si>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</si>
  <si>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</si>
  <si>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</si>
  <si>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</si>
  <si>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</si>
  <si>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</si>
  <si>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</si>
  <si>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</si>
  <si>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</si>
  <si>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</si>
  <si>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</si>
  <si>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</si>
  <si>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</si>
  <si>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</si>
  <si>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</si>
  <si>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</si>
  <si>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</si>
  <si>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</si>
  <si>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</si>
  <si>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</si>
  <si>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</si>
  <si>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</si>
  <si>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</si>
  <si>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</si>
  <si>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</si>
  <si>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</si>
  <si>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</si>
  <si>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</si>
  <si>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</si>
  <si>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</si>
  <si>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</si>
  <si>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</si>
  <si>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</si>
  <si>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</si>
  <si>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</si>
  <si>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</si>
  <si>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</si>
  <si>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</si>
  <si>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</si>
  <si>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</si>
  <si>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</si>
  <si>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</si>
  <si>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</si>
  <si>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</si>
  <si>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</si>
  <si>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</si>
  <si>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</si>
  <si>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</si>
  <si>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</si>
  <si>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</si>
  <si>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</si>
  <si>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</si>
  <si>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</si>
  <si>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</si>
  <si>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</si>
  <si>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</si>
  <si>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</si>
  <si>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</si>
  <si>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</si>
  <si>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</si>
  <si>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</si>
  <si>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</si>
  <si>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</si>
  <si>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</si>
  <si>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</si>
  <si>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</si>
  <si>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</si>
  <si>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</si>
  <si>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</si>
  <si>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</si>
  <si>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</si>
  <si>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</si>
  <si>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</si>
  <si>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</si>
  <si>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</si>
  <si>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</si>
  <si>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</si>
  <si>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</si>
  <si>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</si>
  <si>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</si>
  <si>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</si>
  <si>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</si>
  <si>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</si>
  <si>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</si>
  <si>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</si>
  <si>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</si>
  <si>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</si>
  <si>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</si>
  <si>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</si>
  <si>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</si>
  <si>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</si>
  <si>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</si>
  <si>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</si>
  <si>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</si>
  <si>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</si>
  <si>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</si>
  <si>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</si>
  <si>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</si>
  <si>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</si>
  <si>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</si>
  <si>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</si>
  <si>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</si>
  <si>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</si>
  <si>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</si>
  <si>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</si>
  <si>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</si>
  <si>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</si>
  <si>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</si>
  <si>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</si>
  <si>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</si>
  <si>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</si>
  <si>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</si>
  <si>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</si>
  <si>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</si>
  <si>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</si>
  <si>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</si>
  <si>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</si>
  <si>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</si>
  <si>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</si>
  <si>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</si>
  <si>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</si>
  <si>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</si>
  <si>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</si>
  <si>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</si>
  <si>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</si>
  <si>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</si>
  <si>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</si>
  <si>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</si>
  <si>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</si>
  <si>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</si>
  <si>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</si>
  <si>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</si>
  <si>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</si>
  <si>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</si>
  <si>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</si>
  <si>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</si>
  <si>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</si>
  <si>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</si>
  <si>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</si>
  <si>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</si>
  <si>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</si>
  <si>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</si>
  <si>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</si>
  <si>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</si>
  <si>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</si>
  <si>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</si>
  <si>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</si>
  <si>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</si>
  <si>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</si>
  <si>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</si>
  <si>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</si>
  <si>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</si>
  <si>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</si>
  <si>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</si>
  <si>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</si>
  <si>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</si>
  <si>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</si>
  <si>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</si>
  <si>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</si>
  <si>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</si>
  <si>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</si>
  <si>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</si>
  <si>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</si>
  <si>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</si>
  <si>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</si>
  <si>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</si>
  <si>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</si>
  <si>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</si>
  <si>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</si>
  <si>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</si>
  <si>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</si>
  <si>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</si>
  <si>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</si>
  <si>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</si>
  <si>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</si>
  <si>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</si>
  <si>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</si>
  <si>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</si>
  <si>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</si>
  <si>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</si>
  <si>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</si>
  <si>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</si>
  <si>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</si>
  <si>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</si>
  <si>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</si>
  <si>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</si>
  <si>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</si>
  <si>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</si>
  <si>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</si>
  <si>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</si>
  <si>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</si>
  <si>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</si>
  <si>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</si>
  <si>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</si>
  <si>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</si>
  <si>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</si>
  <si>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</si>
  <si>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</si>
  <si>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</si>
  <si>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</si>
  <si>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</si>
  <si>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</si>
  <si>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</si>
  <si>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</si>
  <si>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</si>
  <si>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</si>
  <si>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</si>
  <si>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</si>
  <si>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</si>
  <si>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</si>
  <si>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</si>
  <si>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</si>
  <si>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</si>
  <si>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</si>
  <si>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</si>
  <si>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</si>
  <si>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</si>
  <si>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</si>
  <si>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</si>
  <si>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</si>
  <si>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</si>
  <si>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</si>
  <si>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</si>
  <si>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</si>
  <si>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</si>
  <si>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</si>
  <si>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</si>
  <si>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</si>
  <si>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</si>
  <si>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</si>
  <si>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</si>
  <si>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</si>
  <si>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</si>
  <si>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</si>
  <si>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</si>
  <si>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</si>
  <si>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</si>
  <si>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</si>
  <si>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</si>
  <si>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</si>
  <si>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</si>
  <si>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</si>
  <si>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</si>
  <si>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</si>
  <si>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</si>
  <si>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</si>
  <si>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</si>
  <si>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</si>
  <si>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</si>
  <si>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</si>
  <si>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</si>
  <si>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</si>
  <si>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</si>
  <si>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</si>
  <si>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</si>
  <si>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</si>
  <si>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</si>
  <si>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</si>
  <si>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</si>
  <si>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</si>
  <si>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</si>
  <si>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</si>
  <si>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</si>
  <si>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</si>
  <si>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</si>
  <si>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</si>
  <si>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</si>
  <si>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</si>
  <si>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</si>
  <si>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</si>
  <si>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</si>
  <si>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</si>
  <si>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</si>
  <si>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</si>
  <si>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</si>
  <si>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</si>
  <si>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</si>
  <si>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</si>
  <si>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</si>
  <si>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</si>
  <si>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</si>
  <si>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</si>
  <si>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</si>
  <si>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</si>
  <si>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</si>
  <si>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</si>
  <si>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</si>
  <si>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</si>
  <si>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</si>
  <si>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</si>
  <si>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</si>
  <si>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</si>
  <si>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</si>
  <si>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</si>
  <si>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</si>
  <si>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</si>
  <si>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</si>
  <si>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</si>
  <si>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</si>
  <si>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</si>
  <si>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</si>
  <si>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</si>
  <si>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</si>
  <si>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</si>
  <si>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</si>
  <si>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</si>
  <si>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</si>
  <si>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</si>
  <si>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</si>
  <si>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</si>
  <si>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</si>
  <si>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</si>
  <si>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</si>
  <si>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</si>
  <si>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</si>
  <si>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</si>
  <si>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</si>
  <si>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</si>
  <si>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</si>
  <si>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</si>
  <si>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</si>
  <si>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</si>
  <si>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</si>
  <si>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</si>
  <si>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</si>
  <si>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</si>
  <si>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</si>
  <si>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</si>
  <si>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</si>
  <si>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</si>
  <si>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</si>
  <si>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</si>
  <si>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</si>
  <si>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</si>
  <si>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</si>
  <si>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</si>
  <si>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</si>
  <si>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</si>
  <si>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</si>
  <si>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</si>
  <si>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</si>
  <si>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</si>
  <si>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</si>
  <si>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</si>
  <si>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</si>
  <si>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</si>
  <si>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</si>
  <si>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</si>
  <si>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</si>
  <si>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</si>
  <si>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</si>
  <si>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</si>
  <si>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</si>
  <si>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</si>
  <si>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</si>
  <si>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</si>
  <si>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</si>
  <si>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</si>
  <si>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</si>
  <si>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</si>
  <si>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</si>
  <si>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</si>
  <si>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</si>
  <si>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</si>
  <si>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</si>
  <si>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</si>
  <si>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</si>
  <si>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</si>
  <si>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</si>
  <si>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</si>
  <si>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</si>
  <si>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</si>
  <si>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</si>
  <si>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</si>
  <si>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</si>
  <si>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</si>
  <si>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</si>
  <si>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</si>
  <si>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</si>
  <si>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</si>
  <si>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</si>
  <si>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</si>
  <si>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</si>
  <si>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</si>
  <si>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</si>
  <si>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</si>
  <si>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</si>
  <si>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</si>
  <si>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</si>
  <si>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</si>
  <si>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</si>
  <si>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</si>
  <si>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</si>
  <si>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</si>
  <si>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</si>
  <si>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</si>
  <si>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</si>
  <si>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</si>
  <si>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</si>
  <si>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</si>
  <si>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</si>
  <si>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</si>
  <si>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</si>
  <si>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</si>
  <si>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</si>
  <si>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</si>
  <si>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</si>
  <si>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</si>
  <si>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</si>
  <si>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</si>
  <si>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</si>
  <si>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</si>
  <si>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</si>
  <si>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</si>
  <si>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</si>
  <si>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</si>
  <si>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</si>
  <si>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</si>
  <si>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</si>
  <si>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</si>
  <si>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</si>
  <si>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</si>
  <si>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</si>
  <si>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</si>
  <si>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</si>
  <si>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</si>
  <si>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</si>
  <si>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</si>
  <si>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</si>
  <si>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</si>
  <si>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</si>
  <si>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</si>
  <si>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</si>
  <si>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</si>
  <si>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</si>
  <si>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</si>
  <si>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</si>
  <si>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</si>
  <si>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</si>
  <si>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</si>
  <si>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</si>
  <si>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</si>
  <si>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</si>
  <si>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</si>
  <si>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</si>
  <si>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</si>
  <si>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</si>
  <si>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</si>
  <si>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</si>
  <si>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</si>
  <si>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</si>
  <si>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</si>
  <si>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</si>
  <si>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</si>
  <si>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</si>
  <si>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</si>
  <si>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</si>
  <si>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</si>
  <si>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</si>
  <si>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</si>
  <si>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</si>
  <si>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</si>
  <si>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</si>
  <si>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</si>
  <si>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</si>
  <si>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</si>
  <si>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</si>
  <si>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</si>
  <si>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</si>
  <si>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</si>
  <si>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</si>
  <si>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</si>
  <si>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</si>
  <si>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</si>
  <si>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</si>
  <si>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</si>
  <si>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</si>
  <si>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</si>
  <si>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</si>
  <si>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</si>
  <si>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</si>
  <si>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</si>
  <si>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</si>
  <si>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</si>
  <si>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</si>
  <si>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</si>
  <si>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</si>
  <si>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</si>
  <si>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</si>
  <si>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</si>
  <si>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</si>
  <si>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</si>
  <si>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</si>
  <si>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</si>
  <si>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</si>
  <si>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</si>
  <si>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</si>
  <si>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</si>
  <si>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</si>
  <si>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</si>
  <si>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</si>
  <si>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</si>
  <si>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</si>
  <si>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</si>
  <si>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</si>
  <si>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</si>
  <si>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</si>
  <si>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</si>
  <si>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</si>
  <si>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</si>
  <si>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</si>
  <si>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</si>
  <si>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</si>
  <si>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</si>
  <si>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</si>
  <si>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</si>
  <si>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</si>
  <si>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</si>
  <si>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</si>
  <si>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</si>
  <si>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</si>
  <si>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</si>
  <si>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</si>
  <si>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</si>
  <si>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</si>
  <si>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</si>
  <si>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</si>
  <si>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</si>
  <si>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</si>
  <si>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</si>
  <si>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</si>
  <si>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</si>
  <si>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</si>
  <si>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</si>
  <si>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</si>
  <si>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</si>
  <si>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</si>
  <si>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</si>
  <si>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</si>
  <si>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</si>
  <si>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</si>
  <si>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</si>
  <si>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</si>
  <si>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</si>
  <si>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</si>
  <si>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</si>
  <si>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</si>
  <si>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</si>
  <si>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</si>
  <si>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</si>
  <si>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</si>
  <si>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</si>
  <si>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</si>
  <si>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</si>
  <si>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</si>
  <si>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</si>
  <si>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</si>
  <si>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</si>
  <si>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</si>
  <si>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</si>
  <si>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</si>
  <si>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</si>
  <si>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</si>
  <si>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</si>
  <si>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</si>
  <si>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</si>
  <si>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</si>
  <si>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</si>
  <si>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</si>
  <si>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</si>
  <si>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</si>
  <si>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</si>
  <si>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</si>
  <si>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</si>
  <si>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</si>
  <si>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</si>
  <si>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</si>
  <si>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</si>
  <si>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</si>
  <si>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</si>
  <si>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</si>
  <si>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</si>
  <si>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</si>
  <si>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</si>
  <si>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</si>
  <si>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</si>
  <si>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</si>
  <si>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</si>
  <si>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</si>
  <si>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</si>
  <si>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</si>
  <si>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</si>
  <si>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</si>
  <si>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</si>
  <si>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</si>
  <si>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</si>
  <si>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</si>
  <si>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</si>
  <si>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</si>
  <si>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</si>
  <si>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</si>
  <si>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</si>
  <si>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</si>
  <si>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</si>
  <si>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</si>
  <si>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</si>
  <si>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</si>
  <si>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</si>
  <si>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</si>
  <si>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</si>
  <si>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</si>
  <si>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</si>
  <si>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</si>
  <si>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</si>
  <si>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</si>
  <si>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</si>
  <si>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</si>
  <si>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</si>
  <si>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</si>
  <si>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</si>
  <si>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</si>
  <si>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</si>
  <si>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</si>
  <si>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</si>
  <si>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</si>
  <si>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</si>
  <si>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</si>
  <si>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</si>
  <si>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</si>
  <si>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</si>
  <si>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</si>
  <si>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</si>
  <si>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</si>
  <si>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</si>
  <si>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</si>
  <si>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</si>
  <si>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</si>
  <si>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</si>
  <si>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</si>
  <si>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</si>
  <si>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</si>
  <si>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</si>
  <si>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</si>
  <si>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</si>
  <si>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</si>
  <si>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</si>
  <si>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</si>
  <si>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</si>
  <si>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</si>
  <si>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</si>
  <si>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</si>
  <si>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</si>
  <si>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</si>
  <si>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</si>
  <si>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</si>
  <si>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</si>
  <si>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</si>
  <si>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</si>
  <si>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</si>
  <si>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</si>
  <si>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</si>
  <si>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</si>
  <si>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</si>
  <si>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</si>
  <si>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</si>
  <si>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</si>
  <si>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</si>
  <si>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</si>
  <si>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</si>
  <si>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</si>
  <si>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</si>
  <si>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</si>
  <si>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</si>
  <si>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</si>
  <si>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</si>
  <si>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</si>
  <si>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</si>
  <si>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</si>
  <si>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</si>
  <si>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</si>
  <si>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</si>
  <si>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</si>
  <si>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</si>
  <si>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</si>
  <si>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</si>
  <si>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</si>
  <si>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</si>
  <si>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</si>
  <si>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</si>
  <si>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</si>
  <si>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</si>
  <si>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</si>
  <si>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</si>
  <si>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</si>
  <si>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</si>
  <si>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</si>
  <si>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</si>
  <si>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</si>
  <si>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</si>
  <si>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</si>
  <si>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</si>
  <si>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</si>
  <si>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</si>
  <si>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</si>
  <si>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</si>
  <si>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</si>
  <si>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</si>
  <si>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</si>
  <si>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</si>
  <si>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</si>
  <si>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</si>
  <si>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</si>
  <si>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</si>
  <si>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</si>
  <si>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</si>
  <si>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</si>
  <si>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</si>
  <si>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</si>
  <si>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</si>
  <si>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</si>
  <si>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</si>
  <si>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</si>
  <si>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</si>
  <si>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</si>
  <si>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</si>
  <si>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</si>
  <si>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</si>
  <si>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</si>
  <si>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</si>
  <si>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</si>
  <si>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</si>
  <si>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</si>
  <si>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</si>
  <si>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</si>
  <si>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</si>
  <si>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</si>
  <si>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</si>
  <si>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</si>
  <si>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</si>
  <si>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</si>
  <si>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</si>
  <si>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</si>
  <si>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</si>
  <si>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</si>
  <si>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</si>
  <si>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</si>
  <si>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</si>
  <si>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</si>
  <si>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</si>
  <si>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</si>
  <si>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</si>
  <si>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</si>
  <si>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</si>
  <si>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</si>
  <si>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</si>
  <si>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</si>
  <si>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</si>
  <si>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</si>
  <si>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</si>
  <si>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</si>
  <si>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</si>
  <si>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</si>
  <si>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</si>
  <si>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</si>
  <si>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</si>
  <si>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</si>
  <si>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</si>
  <si>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</si>
  <si>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</si>
  <si>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</si>
  <si>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</si>
  <si>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</si>
  <si>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</si>
  <si>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</si>
  <si>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</si>
  <si>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</si>
  <si>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</si>
  <si>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</si>
  <si>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</si>
  <si>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</si>
  <si>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</si>
  <si>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</si>
  <si>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</si>
  <si>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</si>
  <si>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</si>
  <si>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</si>
  <si>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</si>
  <si>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</si>
  <si>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</si>
  <si>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</si>
  <si>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</si>
  <si>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</si>
  <si>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</si>
  <si>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</si>
  <si>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</si>
  <si>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</si>
  <si>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</si>
  <si>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</si>
  <si>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</si>
  <si>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</si>
  <si>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</si>
  <si>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</si>
  <si>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</si>
  <si>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</si>
  <si>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</si>
  <si>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</si>
  <si>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</si>
  <si>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</si>
  <si>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</si>
  <si>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</si>
  <si>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</si>
  <si>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</si>
  <si>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</si>
  <si>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</si>
  <si>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</si>
  <si>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</si>
  <si>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</si>
  <si>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</si>
  <si>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</si>
  <si>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</si>
  <si>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</si>
  <si>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</si>
  <si>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</si>
  <si>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</si>
  <si>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</si>
  <si>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</si>
  <si>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</si>
  <si>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</si>
  <si>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</si>
  <si>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</si>
  <si>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</si>
  <si>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</si>
  <si>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</si>
  <si>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</si>
  <si>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</si>
  <si>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</si>
  <si>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</si>
  <si>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</si>
  <si>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</si>
  <si>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</si>
  <si>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</si>
  <si>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</si>
  <si>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</si>
  <si>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</si>
  <si>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</si>
  <si>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</si>
  <si>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</si>
  <si>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</si>
  <si>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</si>
  <si>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</si>
  <si>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</si>
  <si>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</si>
  <si>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</si>
  <si>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</si>
  <si>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</si>
  <si>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</si>
  <si>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</si>
  <si>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</si>
  <si>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</si>
  <si>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</si>
  <si>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</si>
  <si>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</si>
  <si>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</si>
  <si>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</si>
  <si>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</si>
  <si>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</si>
  <si>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</si>
  <si>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</si>
  <si>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</si>
  <si>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</si>
  <si>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</si>
  <si>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</si>
  <si>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</si>
  <si>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</si>
  <si>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</si>
  <si>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</si>
  <si>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</si>
  <si>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</si>
  <si>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</si>
  <si>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</si>
  <si>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</si>
  <si>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</si>
  <si>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</si>
  <si>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</si>
  <si>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</si>
  <si>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</si>
  <si>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</si>
  <si>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</si>
  <si>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</si>
  <si>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</si>
  <si>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</si>
  <si>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</si>
  <si>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</si>
  <si>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</si>
  <si>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</si>
  <si>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</si>
  <si>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</si>
  <si>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</si>
  <si>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</si>
  <si>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</si>
  <si>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</si>
  <si>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</si>
  <si>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</si>
  <si>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</si>
  <si>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</si>
  <si>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</si>
  <si>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</si>
  <si>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</si>
  <si>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</si>
  <si>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</si>
  <si>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</si>
  <si>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</si>
  <si>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</si>
  <si>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</si>
  <si>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</si>
  <si>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</si>
  <si>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</si>
  <si>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</si>
  <si>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</si>
  <si>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</si>
  <si>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</si>
  <si>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</si>
  <si>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</si>
  <si>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</si>
  <si>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</si>
  <si>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</si>
  <si>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</si>
  <si>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</si>
  <si>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</si>
  <si>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</si>
  <si>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</si>
  <si>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</si>
  <si>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</si>
  <si>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</si>
  <si>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</si>
  <si>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</si>
  <si>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</si>
  <si>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</si>
  <si>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</si>
  <si>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</si>
  <si>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</si>
  <si>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</si>
  <si>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</si>
  <si>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</si>
  <si>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</si>
  <si>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</si>
  <si>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</si>
  <si>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</si>
  <si>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</si>
  <si>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</si>
  <si>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</si>
  <si>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</si>
  <si>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</si>
  <si>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</si>
  <si>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</si>
  <si>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</si>
  <si>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</si>
  <si>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</si>
  <si>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</si>
  <si>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</si>
  <si>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</si>
  <si>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</si>
  <si>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</si>
  <si>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</si>
  <si>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</si>
  <si>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</si>
  <si>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</si>
  <si>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</si>
  <si>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</si>
  <si>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</si>
  <si>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</si>
  <si>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</si>
  <si>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</si>
  <si>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</si>
  <si>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</si>
  <si>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</si>
  <si>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</si>
  <si>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</si>
  <si>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</si>
  <si>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</si>
  <si>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</si>
  <si>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</si>
  <si>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</si>
  <si>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</si>
  <si>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</si>
  <si>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</si>
  <si>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</si>
  <si>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</si>
  <si>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</si>
  <si>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</si>
  <si>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</si>
  <si>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</si>
  <si>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</si>
  <si>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</si>
  <si>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</si>
  <si>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</si>
  <si>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</si>
  <si>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</si>
  <si>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</si>
  <si>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</si>
  <si>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</si>
  <si>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</si>
  <si>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</si>
  <si>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</si>
  <si>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</si>
  <si>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</si>
  <si>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</si>
  <si>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</si>
  <si>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</si>
  <si>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</si>
  <si>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</si>
  <si>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</si>
  <si>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</si>
  <si>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</si>
  <si>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</si>
  <si>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</si>
  <si>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</si>
  <si>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</si>
  <si>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</si>
  <si>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</si>
  <si>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</si>
  <si>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</si>
  <si>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</si>
  <si>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</si>
  <si>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</si>
  <si>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</si>
  <si>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</si>
  <si>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</si>
  <si>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</si>
  <si>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</si>
  <si>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</si>
  <si>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</si>
  <si>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</si>
  <si>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</si>
  <si>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</si>
  <si>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</si>
  <si>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</si>
  <si>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</si>
  <si>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</si>
  <si>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</si>
  <si>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</si>
  <si>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</si>
  <si>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</si>
  <si>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</si>
  <si>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</si>
  <si>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</si>
  <si>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</si>
  <si>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</si>
  <si>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</si>
  <si>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</si>
  <si>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</si>
  <si>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</si>
  <si>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</si>
  <si>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</si>
  <si>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</si>
  <si>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</si>
  <si>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</si>
  <si>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</si>
  <si>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</si>
  <si>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</si>
  <si>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</si>
  <si>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</si>
  <si>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</si>
  <si>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</si>
  <si>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</si>
  <si>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</si>
  <si>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</si>
  <si>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</si>
  <si>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</si>
  <si>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</si>
  <si>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</si>
  <si>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</si>
  <si>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</si>
  <si>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</si>
  <si>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</si>
  <si>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</si>
  <si>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</si>
  <si>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</si>
  <si>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</si>
  <si>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</si>
  <si>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</si>
  <si>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</si>
  <si>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</si>
  <si>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</si>
  <si>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</si>
  <si>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</si>
  <si>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</si>
  <si>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</si>
  <si>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</si>
  <si>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</si>
  <si>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</si>
  <si>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</si>
  <si>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</si>
  <si>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</si>
  <si>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</si>
  <si>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</si>
  <si>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</si>
  <si>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</si>
  <si>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</si>
  <si>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</si>
  <si>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</si>
  <si>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</si>
  <si>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</si>
  <si>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</si>
  <si>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</si>
  <si>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</si>
  <si>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</si>
  <si>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</si>
  <si>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</si>
  <si>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</si>
  <si>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</si>
  <si>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</si>
  <si>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</si>
  <si>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</si>
  <si>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</si>
  <si>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</si>
  <si>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</si>
  <si>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</si>
  <si>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</si>
  <si>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</si>
  <si>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</si>
  <si>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</si>
  <si>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</si>
  <si>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</si>
  <si>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</si>
  <si>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</si>
  <si>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</si>
  <si>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</si>
  <si>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</si>
  <si>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</si>
  <si>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</si>
  <si>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</si>
  <si>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</si>
  <si>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</si>
  <si>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</si>
  <si>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</si>
  <si>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</si>
  <si>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</si>
  <si>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</si>
  <si>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</si>
  <si>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</si>
  <si>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</si>
  <si>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</si>
  <si>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</si>
  <si>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</si>
  <si>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</si>
  <si>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</si>
  <si>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</si>
  <si>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</si>
  <si>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</si>
  <si>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</si>
  <si>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</si>
  <si>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</si>
  <si>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</si>
  <si>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</si>
  <si>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</si>
  <si>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</si>
  <si>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</si>
  <si>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</si>
  <si>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</si>
  <si>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</si>
  <si>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</si>
  <si>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</si>
  <si>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</si>
  <si>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</si>
  <si>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</si>
  <si>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</si>
  <si>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</si>
  <si>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</si>
  <si>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</si>
  <si>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</si>
  <si>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</si>
  <si>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</si>
  <si>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</si>
  <si>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</si>
  <si>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</si>
  <si>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</si>
  <si>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</si>
  <si>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</si>
  <si>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</si>
  <si>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</si>
  <si>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</si>
  <si>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</si>
  <si>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</si>
  <si>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</si>
  <si>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</si>
  <si>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</si>
  <si>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</si>
  <si>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</si>
  <si>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</si>
  <si>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</si>
  <si>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</si>
  <si>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</si>
  <si>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</si>
  <si>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</si>
  <si>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</si>
  <si>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</si>
  <si>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</si>
  <si>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</si>
  <si>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</si>
  <si>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</si>
  <si>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</si>
  <si>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</si>
  <si>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</si>
  <si>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</si>
  <si>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</si>
  <si>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</si>
  <si>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</si>
  <si>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</si>
  <si>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</si>
  <si>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</si>
  <si>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</si>
  <si>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</si>
  <si>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</si>
  <si>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</si>
  <si>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</si>
  <si>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</si>
  <si>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</si>
  <si>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</si>
  <si>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</si>
  <si>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</si>
  <si>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</si>
  <si>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</si>
  <si>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</si>
  <si>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</si>
  <si>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</si>
  <si>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</si>
  <si>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</si>
  <si>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</si>
  <si>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</si>
  <si>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</si>
  <si>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</si>
  <si>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</si>
  <si>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</si>
  <si>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</si>
  <si>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</si>
  <si>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</si>
  <si>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</si>
  <si>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</si>
  <si>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</si>
  <si>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</si>
  <si>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</si>
  <si>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</si>
  <si>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</si>
  <si>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</si>
  <si>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</si>
  <si>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</si>
  <si>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</si>
  <si>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</si>
  <si>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</si>
  <si>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</si>
  <si>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</si>
  <si>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</si>
  <si>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</si>
  <si>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</si>
  <si>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</si>
  <si>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</si>
  <si>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</si>
  <si>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</si>
  <si>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</si>
  <si>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</si>
  <si>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</si>
  <si>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</si>
  <si>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</si>
  <si>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</si>
  <si>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</si>
  <si>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</si>
  <si>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</si>
  <si>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</si>
  <si>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</si>
  <si>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</si>
  <si>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</si>
  <si>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</si>
  <si>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</si>
  <si>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</si>
  <si>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</si>
  <si>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</si>
  <si>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</si>
  <si>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</si>
  <si>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</si>
  <si>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</si>
  <si>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</si>
  <si>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</si>
  <si>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</si>
  <si>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</si>
  <si>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</si>
  <si>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</si>
  <si>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</si>
  <si>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</si>
  <si>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</si>
  <si>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</si>
  <si>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</si>
  <si>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</si>
  <si>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</si>
  <si>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</si>
  <si>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</si>
  <si>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</si>
  <si>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</si>
  <si>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</si>
  <si>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</si>
  <si>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</si>
  <si>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</si>
  <si>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</si>
  <si>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</si>
  <si>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</si>
  <si>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</si>
  <si>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</si>
  <si>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</si>
  <si>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</si>
  <si>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</si>
  <si>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</si>
  <si>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</si>
  <si>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</si>
  <si>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</si>
  <si>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</si>
  <si>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</si>
  <si>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</si>
  <si>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</si>
  <si>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</si>
  <si>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</si>
  <si>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</si>
  <si>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</si>
  <si>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</si>
  <si>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</si>
  <si>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</si>
  <si>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</si>
  <si>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</si>
  <si>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</si>
  <si>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</si>
  <si>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</si>
  <si>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</si>
  <si>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</si>
  <si>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</si>
  <si>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</si>
  <si>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</si>
  <si>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</si>
  <si>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</si>
  <si>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</si>
  <si>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</si>
  <si>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</si>
  <si>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</si>
  <si>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</si>
  <si>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</si>
  <si>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</si>
  <si>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</si>
  <si>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</si>
  <si>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</si>
  <si>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</si>
  <si>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</si>
  <si>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</si>
  <si>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</si>
  <si>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</si>
  <si>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</si>
  <si>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</si>
  <si>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</si>
  <si>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</si>
  <si>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</si>
  <si>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</si>
  <si>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</si>
  <si>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</si>
  <si>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</si>
  <si>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</si>
  <si>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</si>
  <si>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</si>
  <si>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</si>
  <si>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</si>
  <si>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</si>
  <si>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</si>
  <si>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</si>
  <si>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</si>
  <si>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</si>
  <si>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</si>
  <si>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</si>
  <si>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</si>
  <si>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</si>
  <si>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</si>
  <si>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</si>
  <si>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</si>
  <si>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</si>
  <si>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</si>
  <si>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</si>
  <si>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</si>
  <si>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</si>
  <si>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</si>
  <si>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</si>
  <si>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</si>
  <si>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</si>
  <si>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</si>
  <si>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</si>
  <si>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</si>
  <si>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</si>
  <si>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</si>
  <si>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</si>
  <si>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</si>
  <si>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</si>
  <si>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</si>
  <si>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</si>
  <si>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</si>
  <si>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</si>
  <si>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</si>
  <si>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</si>
  <si>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</si>
  <si>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</si>
  <si>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</si>
  <si>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</si>
  <si>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</si>
  <si>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</si>
  <si>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</si>
  <si>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</si>
  <si>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</si>
  <si>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</si>
  <si>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</si>
  <si>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</si>
  <si>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</si>
  <si>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</si>
  <si>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</si>
  <si>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</si>
  <si>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</si>
  <si>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</si>
  <si>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</si>
  <si>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</si>
  <si>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</si>
  <si>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</si>
  <si>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</si>
  <si>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</si>
  <si>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</si>
  <si>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</si>
  <si>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</si>
  <si>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</si>
  <si>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</si>
  <si>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</si>
  <si>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</si>
  <si>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</si>
  <si>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</si>
  <si>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</si>
  <si>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</si>
  <si>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</si>
  <si>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</si>
  <si>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</si>
  <si>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</si>
  <si>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</si>
  <si>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</si>
  <si>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</si>
  <si>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</si>
  <si>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</si>
  <si>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</si>
  <si>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</si>
  <si>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</si>
  <si>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</si>
  <si>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</si>
  <si>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</si>
  <si>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</si>
  <si>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</si>
  <si>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</si>
  <si>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</si>
  <si>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</si>
  <si>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</si>
  <si>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</si>
  <si>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</si>
  <si>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</si>
  <si>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</si>
  <si>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</si>
  <si>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</si>
  <si>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</si>
  <si>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</si>
  <si>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</si>
  <si>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</si>
  <si>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</si>
  <si>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</si>
  <si>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</si>
  <si>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</si>
  <si>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</si>
  <si>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</si>
  <si>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</si>
  <si>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</si>
  <si>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</si>
  <si>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</si>
  <si>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</si>
  <si>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</si>
  <si>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</si>
  <si>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</si>
  <si>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</si>
  <si>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</si>
  <si>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</si>
  <si>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</si>
  <si>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</si>
  <si>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</si>
  <si>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</si>
  <si>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</si>
  <si>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</si>
  <si>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</si>
  <si>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</si>
  <si>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</si>
  <si>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</si>
  <si>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</si>
  <si>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</si>
  <si>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</si>
  <si>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</si>
  <si>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</si>
  <si>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</si>
  <si>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</si>
  <si>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</si>
  <si>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</si>
  <si>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</si>
  <si>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</si>
  <si>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</si>
  <si>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</si>
  <si>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</si>
  <si>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</si>
  <si>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</si>
  <si>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</si>
  <si>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</si>
  <si>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</si>
  <si>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</si>
  <si>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</si>
  <si>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</si>
  <si>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</si>
  <si>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</si>
  <si>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</si>
  <si>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</si>
  <si>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</si>
  <si>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</si>
  <si>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</si>
  <si>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</si>
  <si>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</si>
  <si>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</si>
  <si>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</si>
  <si>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</si>
  <si>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</si>
  <si>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</si>
  <si>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</si>
  <si>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</si>
  <si>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</si>
  <si>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</si>
  <si>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</si>
  <si>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</si>
  <si>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</si>
  <si>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</si>
  <si>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</si>
  <si>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</si>
  <si>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</si>
  <si>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</si>
  <si>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</si>
  <si>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</si>
  <si>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</si>
  <si>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</si>
  <si>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</si>
  <si>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</si>
  <si>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</si>
  <si>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</si>
  <si>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</si>
  <si>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</si>
  <si>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</si>
  <si>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</si>
  <si>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</si>
  <si>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</si>
  <si>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</si>
  <si>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</si>
  <si>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</si>
  <si>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</si>
  <si>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</si>
  <si>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</si>
  <si>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</si>
  <si>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</si>
  <si>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</si>
  <si>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</si>
  <si>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</si>
  <si>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</si>
  <si>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</si>
  <si>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</si>
  <si>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</si>
  <si>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</si>
  <si>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</si>
  <si>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</si>
  <si>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</si>
  <si>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</si>
  <si>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</si>
  <si>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</si>
  <si>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</si>
  <si>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</si>
  <si>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</si>
  <si>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</si>
  <si>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</si>
  <si>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</si>
  <si>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</si>
  <si>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</si>
  <si>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</si>
  <si>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</si>
  <si>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</si>
  <si>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</si>
  <si>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</si>
  <si>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</si>
  <si>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</si>
  <si>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</si>
  <si>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</si>
  <si>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</si>
  <si>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</si>
  <si>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</si>
  <si>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</si>
  <si>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</si>
  <si>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</si>
  <si>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</si>
  <si>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</si>
  <si>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</si>
  <si>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</si>
  <si>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</si>
  <si>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</si>
  <si>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</si>
  <si>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</si>
  <si>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</si>
  <si>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</si>
  <si>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</si>
  <si>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</si>
  <si>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</si>
  <si>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</si>
  <si>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</si>
  <si>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</si>
  <si>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</si>
  <si>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</si>
  <si>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</si>
  <si>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</si>
  <si>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</si>
  <si>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</si>
  <si>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</si>
  <si>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</si>
  <si>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</si>
  <si>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</si>
  <si>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</si>
  <si>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</si>
  <si>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</si>
  <si>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</si>
  <si>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</si>
  <si>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</si>
  <si>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</si>
  <si>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</si>
  <si>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</si>
  <si>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</si>
  <si>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</si>
  <si>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</si>
  <si>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</si>
  <si>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</si>
  <si>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</si>
  <si>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</si>
  <si>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</si>
  <si>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</si>
  <si>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</si>
  <si>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</si>
  <si>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</si>
  <si>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</si>
  <si>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</si>
  <si>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</si>
  <si>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</si>
  <si>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</si>
  <si>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</si>
  <si>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</si>
  <si>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</si>
  <si>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</si>
  <si>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</si>
  <si>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</si>
  <si>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</si>
  <si>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</si>
  <si>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</si>
  <si>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</si>
  <si>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</si>
  <si>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</si>
  <si>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</si>
  <si>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</si>
  <si>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</si>
  <si>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</si>
  <si>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</si>
  <si>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</si>
  <si>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</si>
  <si>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</si>
  <si>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</si>
  <si>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</si>
  <si>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</si>
  <si>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</si>
  <si>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</si>
  <si>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</si>
  <si>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</si>
  <si>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</si>
  <si>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</si>
  <si>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</si>
  <si>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</si>
  <si>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</si>
  <si>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</si>
  <si>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</si>
  <si>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</si>
  <si>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</si>
  <si>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</si>
  <si>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</si>
  <si>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</si>
  <si>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</si>
  <si>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</si>
  <si>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</si>
  <si>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</si>
  <si>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</si>
  <si>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</si>
  <si>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</si>
  <si>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</si>
  <si>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</si>
  <si>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</si>
  <si>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</si>
  <si>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</si>
  <si>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</si>
  <si>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</si>
  <si>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</si>
  <si>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</si>
  <si>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</si>
  <si>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</si>
  <si>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</si>
  <si>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</si>
  <si>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</si>
  <si>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</si>
  <si>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</si>
  <si>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</si>
  <si>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</si>
  <si>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</si>
  <si>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</si>
  <si>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</si>
  <si>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</si>
  <si>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</si>
  <si>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</si>
  <si>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</si>
  <si>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</si>
  <si>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</si>
  <si>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</si>
  <si>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</si>
  <si>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</si>
  <si>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</si>
  <si>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</si>
  <si>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</si>
  <si>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</si>
  <si>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</si>
  <si>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</si>
  <si>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</si>
  <si>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</si>
  <si>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</si>
  <si>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</si>
  <si>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</si>
  <si>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</si>
  <si>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</si>
  <si>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</si>
  <si>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</si>
  <si>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</si>
  <si>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</si>
  <si>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</si>
  <si>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</si>
  <si>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</si>
  <si>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</si>
  <si>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</si>
  <si>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</si>
  <si>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</si>
  <si>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</si>
  <si>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</si>
  <si>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</si>
  <si>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</si>
  <si>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</si>
  <si>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</si>
  <si>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</si>
  <si>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</si>
  <si>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</si>
  <si>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</si>
  <si>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</si>
  <si>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</si>
  <si>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</si>
  <si>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</si>
  <si>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</si>
  <si>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</si>
  <si>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</si>
  <si>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</si>
  <si>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</si>
  <si>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</si>
  <si>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</si>
  <si>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</si>
  <si>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</si>
  <si>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</si>
  <si>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</si>
  <si>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</si>
  <si>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</si>
  <si>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</si>
  <si>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</si>
  <si>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</si>
  <si>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</si>
  <si>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</si>
  <si>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</si>
  <si>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</si>
  <si>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</si>
  <si>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</si>
  <si>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</si>
  <si>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</si>
  <si>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</si>
  <si>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</si>
  <si>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</si>
  <si>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</si>
  <si>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</si>
  <si>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</si>
  <si>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</si>
  <si>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</si>
  <si>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</si>
  <si>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</si>
  <si>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</si>
  <si>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</si>
  <si>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</si>
  <si>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</si>
  <si>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</si>
  <si>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</si>
  <si>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</si>
  <si>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</si>
  <si>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</si>
  <si>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</si>
  <si>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</si>
  <si>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</si>
  <si>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</si>
  <si>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</si>
  <si>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</si>
  <si>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</si>
  <si>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</si>
  <si>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</si>
  <si>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</si>
  <si>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</si>
  <si>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</si>
  <si>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</si>
  <si>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</si>
  <si>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</si>
  <si>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</si>
  <si>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</si>
  <si>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</si>
  <si>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</si>
  <si>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</si>
  <si>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</si>
  <si>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</si>
  <si>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</si>
  <si>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</si>
  <si>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</si>
  <si>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</si>
  <si>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</si>
  <si>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</si>
  <si>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</si>
  <si>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</si>
  <si>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</si>
  <si>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</si>
  <si>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</si>
  <si>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</si>
  <si>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</si>
  <si>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</si>
  <si>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</si>
  <si>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</si>
  <si>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</si>
  <si>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</si>
  <si>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</si>
  <si>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</si>
  <si>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</si>
  <si>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</si>
  <si>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</si>
  <si>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</si>
  <si>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</si>
  <si>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</si>
  <si>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</si>
  <si>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</si>
  <si>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</si>
  <si>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</si>
  <si>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</si>
  <si>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</si>
  <si>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</si>
  <si>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</si>
  <si>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</si>
  <si>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</si>
  <si>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</si>
  <si>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</si>
  <si>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</si>
  <si>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</si>
  <si>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</si>
  <si>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</si>
  <si>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</si>
  <si>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</si>
  <si>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</si>
  <si>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</si>
  <si>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</si>
  <si>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</si>
  <si>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</si>
  <si>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</si>
  <si>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</si>
  <si>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</si>
  <si>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</si>
  <si>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</si>
  <si>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</si>
  <si>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</si>
  <si>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</si>
  <si>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</si>
  <si>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</si>
  <si>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</si>
  <si>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</si>
  <si>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</si>
  <si>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</si>
  <si>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</si>
  <si>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</si>
  <si>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</si>
  <si>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</si>
  <si>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</si>
  <si>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</si>
  <si>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</si>
  <si>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</si>
  <si>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</si>
  <si>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</si>
  <si>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</si>
  <si>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</si>
  <si>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</si>
  <si>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</si>
  <si>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</si>
  <si>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</si>
  <si>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</si>
  <si>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</si>
  <si>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</si>
  <si>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</si>
  <si>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</si>
  <si>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</si>
  <si>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</si>
  <si>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</si>
  <si>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</si>
  <si>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</si>
  <si>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</si>
  <si>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</si>
  <si>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</si>
  <si>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</si>
  <si>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</si>
  <si>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</si>
  <si>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</si>
  <si>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</si>
  <si>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</si>
  <si>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</si>
  <si>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</si>
  <si>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</si>
  <si>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</si>
  <si>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</si>
  <si>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</si>
  <si>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</si>
  <si>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</si>
  <si>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</si>
  <si>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</si>
  <si>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</si>
  <si>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</si>
  <si>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</si>
  <si>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</si>
  <si>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</si>
  <si>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</si>
  <si>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</si>
  <si>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</si>
  <si>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</si>
  <si>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</si>
  <si>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</si>
  <si>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</si>
  <si>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</si>
  <si>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</si>
  <si>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</si>
  <si>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</si>
  <si>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</si>
  <si>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</si>
  <si>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</si>
  <si>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</si>
  <si>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</si>
  <si>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</si>
  <si>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</si>
  <si>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</si>
  <si>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</si>
  <si>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</si>
  <si>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</si>
  <si>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</si>
  <si>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</si>
  <si>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</si>
  <si>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</si>
  <si>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</si>
  <si>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</si>
  <si>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</si>
  <si>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</si>
  <si>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</si>
  <si>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</si>
  <si>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</si>
  <si>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</si>
  <si>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</si>
  <si>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</si>
  <si>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</si>
  <si>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</si>
  <si>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</si>
  <si>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</si>
  <si>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</si>
  <si>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</si>
  <si>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</si>
  <si>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</si>
  <si>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</si>
  <si>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</si>
  <si>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</si>
  <si>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</si>
  <si>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</si>
  <si>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</si>
  <si>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</si>
  <si>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</si>
  <si>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</si>
  <si>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</si>
  <si>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</si>
  <si>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</si>
  <si>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</si>
  <si>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</si>
  <si>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</si>
  <si>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</si>
  <si>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</si>
  <si>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</si>
  <si>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</si>
  <si>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</si>
  <si>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</si>
  <si>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</si>
  <si>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</si>
  <si>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</si>
  <si>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</si>
  <si>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</si>
  <si>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</si>
  <si>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</si>
  <si>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</si>
  <si>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</si>
  <si>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</si>
  <si>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</si>
  <si>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</si>
  <si>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</si>
  <si>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</si>
  <si>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</si>
  <si>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</si>
  <si>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</si>
  <si>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</si>
  <si>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</si>
  <si>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</si>
  <si>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</si>
  <si>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</si>
  <si>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</si>
  <si>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</si>
  <si>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</si>
  <si>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</si>
  <si>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</si>
  <si>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</si>
  <si>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</si>
  <si>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</si>
  <si>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</si>
  <si>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</si>
  <si>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</si>
  <si>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</si>
  <si>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</si>
  <si>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</si>
  <si>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</si>
  <si>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</si>
  <si>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</si>
  <si>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</si>
  <si>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</si>
  <si>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</si>
  <si>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</si>
  <si>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</si>
  <si>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</si>
  <si>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</si>
  <si>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</si>
  <si>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</si>
  <si>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</si>
  <si>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</si>
  <si>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</si>
  <si>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</si>
  <si>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</si>
  <si>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</si>
  <si>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</si>
  <si>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</si>
  <si>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</si>
  <si>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</si>
  <si>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</si>
  <si>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</si>
  <si>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</si>
  <si>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</si>
  <si>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</si>
  <si>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</si>
  <si>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</si>
  <si>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</si>
  <si>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</si>
  <si>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</si>
  <si>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</si>
  <si>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</si>
  <si>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</si>
  <si>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</si>
  <si>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</si>
  <si>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</si>
  <si>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</si>
  <si>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</si>
  <si>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</si>
  <si>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</si>
  <si>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</si>
  <si>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</si>
  <si>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</si>
  <si>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</si>
  <si>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</si>
  <si>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</si>
  <si>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</si>
  <si>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</si>
  <si>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</si>
  <si>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</si>
  <si>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</si>
  <si>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</si>
  <si>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</si>
  <si>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</si>
  <si>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</si>
  <si>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</si>
  <si>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</si>
  <si>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</si>
  <si>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</si>
  <si>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</si>
  <si>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</si>
  <si>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</si>
  <si>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</si>
  <si>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</si>
  <si>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</si>
  <si>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</si>
  <si>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</si>
  <si>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</si>
  <si>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</si>
  <si>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</si>
  <si>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</si>
  <si>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</si>
  <si>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</si>
  <si>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</si>
  <si>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</si>
  <si>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</si>
  <si>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</si>
  <si>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</si>
  <si>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</si>
  <si>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</si>
  <si>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</si>
  <si>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</si>
  <si>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</si>
  <si>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</si>
  <si>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</si>
  <si>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</si>
  <si>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</si>
  <si>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</si>
  <si>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</si>
  <si>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</si>
  <si>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</si>
  <si>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</si>
  <si>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</si>
  <si>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</si>
  <si>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</si>
  <si>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</si>
  <si>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</si>
  <si>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</si>
  <si>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</si>
  <si>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</si>
  <si>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</si>
  <si>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</si>
  <si>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</si>
  <si>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</si>
  <si>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</si>
  <si>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</si>
  <si>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</si>
  <si>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</si>
  <si>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</si>
  <si>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</si>
  <si>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</si>
  <si>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</si>
  <si>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</si>
  <si>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</si>
  <si>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</si>
  <si>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</si>
  <si>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</si>
  <si>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</si>
  <si>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</si>
  <si>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</si>
  <si>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</si>
  <si>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</si>
  <si>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</si>
  <si>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</si>
  <si>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</si>
  <si>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</si>
  <si>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</si>
  <si>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</si>
  <si>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</si>
  <si>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</si>
  <si>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</si>
  <si>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</si>
  <si>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</si>
  <si>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</si>
  <si>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</si>
  <si>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</si>
  <si>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</si>
  <si>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</si>
  <si>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</si>
  <si>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</si>
  <si>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</si>
  <si>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</si>
  <si>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</si>
  <si>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</si>
  <si>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</si>
  <si>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</si>
  <si>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</si>
  <si>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</si>
  <si>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</si>
  <si>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</si>
  <si>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</si>
  <si>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</si>
  <si>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</si>
  <si>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</si>
  <si>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</si>
  <si>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</si>
  <si>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</si>
  <si>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</si>
  <si>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</si>
  <si>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</si>
  <si>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</si>
  <si>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</si>
  <si>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</si>
  <si>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</si>
  <si>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</si>
  <si>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</si>
  <si>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</si>
  <si>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</si>
  <si>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</si>
  <si>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</si>
  <si>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</si>
  <si>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</si>
  <si>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</si>
  <si>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</si>
  <si>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</si>
  <si>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</si>
  <si>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</si>
  <si>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</si>
  <si>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</si>
  <si>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</si>
  <si>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</si>
  <si>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</si>
  <si>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</si>
  <si>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</si>
  <si>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</si>
  <si>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</si>
  <si>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</si>
  <si>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</si>
  <si>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</si>
  <si>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</si>
  <si>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</si>
  <si>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</si>
  <si>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</si>
  <si>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</si>
  <si>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</si>
  <si>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</si>
  <si>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</si>
  <si>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</si>
  <si>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</si>
  <si>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</si>
  <si>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</si>
  <si>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</si>
  <si>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</si>
  <si>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</si>
  <si>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</si>
  <si>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</si>
  <si>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</si>
  <si>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</si>
  <si>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</si>
  <si>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</si>
  <si>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</si>
  <si>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</si>
  <si>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</si>
  <si>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</si>
  <si>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</si>
  <si>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</si>
  <si>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</si>
  <si>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</si>
  <si>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</si>
  <si>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</si>
  <si>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</si>
  <si>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</si>
  <si>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</si>
  <si>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</si>
  <si>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</si>
  <si>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</si>
  <si>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</si>
  <si>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</si>
  <si>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</si>
  <si>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</si>
  <si>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</si>
  <si>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</si>
  <si>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</si>
  <si>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</si>
  <si>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</si>
  <si>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</si>
  <si>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</si>
  <si>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</si>
  <si>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</si>
  <si>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</si>
  <si>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</si>
  <si>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</si>
  <si>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</si>
  <si>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</si>
  <si>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</si>
  <si>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</si>
  <si>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</si>
  <si>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</si>
  <si>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</si>
  <si>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</si>
  <si>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</si>
  <si>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</si>
  <si>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</si>
  <si>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</si>
  <si>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</si>
  <si>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</si>
  <si>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</si>
  <si>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</si>
  <si>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</si>
  <si>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</si>
  <si>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</si>
  <si>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</si>
  <si>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</si>
  <si>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</si>
  <si>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</si>
  <si>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</si>
  <si>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</si>
  <si>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</si>
  <si>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</si>
  <si>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</si>
  <si>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</si>
  <si>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</si>
  <si>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</si>
  <si>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</si>
  <si>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</si>
  <si>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</si>
  <si>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</si>
  <si>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</si>
  <si>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</si>
  <si>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</si>
  <si>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</si>
  <si>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</si>
  <si>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</si>
  <si>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</si>
  <si>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</si>
  <si>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</si>
  <si>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</si>
  <si>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</si>
  <si>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</si>
  <si>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</si>
  <si>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</si>
  <si>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</si>
  <si>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</si>
  <si>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</si>
  <si>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</si>
  <si>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</si>
  <si>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</si>
  <si>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</si>
  <si>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</si>
  <si>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</si>
  <si>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</si>
  <si>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</si>
  <si>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</si>
  <si>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</si>
  <si>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</si>
  <si>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</si>
  <si>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</si>
  <si>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</si>
  <si>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</si>
  <si>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</si>
  <si>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</si>
  <si>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</si>
  <si>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</si>
  <si>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</si>
  <si>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</si>
  <si>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</si>
  <si>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</si>
  <si>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</si>
  <si>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</si>
  <si>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</si>
  <si>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</si>
  <si>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</si>
  <si>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</si>
  <si>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</si>
  <si>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</si>
  <si>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</si>
  <si>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</si>
  <si>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</si>
  <si>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</si>
  <si>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</si>
  <si>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</si>
  <si>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</si>
  <si>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</si>
  <si>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</si>
  <si>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</si>
  <si>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</si>
  <si>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</si>
  <si>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</si>
  <si>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</si>
  <si>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</si>
  <si>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</si>
  <si>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</si>
  <si>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</si>
  <si>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</si>
  <si>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</si>
  <si>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</si>
  <si>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</si>
  <si>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</si>
  <si>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</si>
  <si>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</si>
  <si>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</si>
  <si>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</si>
  <si>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</si>
  <si>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</si>
  <si>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</si>
  <si>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</si>
  <si>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</si>
  <si>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</si>
  <si>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</si>
  <si>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</si>
  <si>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</si>
  <si>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</si>
  <si>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</si>
  <si>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</si>
  <si>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</si>
  <si>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</si>
  <si>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</si>
  <si>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</si>
  <si>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</si>
  <si>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</si>
  <si>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</si>
  <si>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</si>
  <si>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</si>
  <si>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</si>
  <si>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</si>
  <si>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</si>
  <si>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</si>
  <si>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</si>
  <si>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</si>
  <si>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</si>
  <si>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</si>
  <si>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</si>
  <si>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</si>
  <si>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</si>
  <si>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</si>
  <si>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</si>
  <si>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</si>
  <si>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</si>
  <si>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</si>
  <si>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</si>
  <si>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</si>
  <si>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</si>
  <si>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</si>
  <si>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</si>
  <si>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</si>
  <si>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</si>
  <si>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</si>
  <si>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</si>
  <si>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</si>
  <si>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</si>
  <si>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</si>
  <si>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</si>
  <si>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</si>
  <si>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</si>
  <si>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</si>
  <si>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</si>
  <si>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</si>
  <si>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</si>
  <si>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</si>
  <si>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</si>
  <si>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</si>
  <si>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</si>
  <si>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</si>
  <si>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</si>
  <si>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</si>
  <si>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</si>
  <si>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</si>
  <si>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</si>
  <si>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</si>
  <si>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</si>
  <si>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</si>
  <si>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</si>
  <si>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</si>
  <si>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</si>
  <si>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</si>
  <si>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</si>
  <si>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</si>
  <si>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</si>
  <si>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</si>
  <si>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</si>
  <si>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</si>
  <si>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</si>
  <si>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</si>
  <si>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</si>
  <si>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</si>
  <si>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</si>
  <si>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</si>
  <si>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</si>
  <si>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</si>
  <si>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</si>
  <si>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</si>
  <si>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</si>
  <si>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</si>
  <si>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</si>
  <si>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</si>
  <si>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</si>
  <si>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</si>
  <si>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</si>
  <si>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</si>
  <si>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</si>
  <si>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</si>
  <si>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</si>
  <si>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</si>
  <si>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</si>
  <si>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</si>
  <si>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</si>
  <si>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</si>
  <si>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</si>
  <si>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</si>
  <si>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</si>
  <si>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</si>
  <si>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</si>
  <si>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</si>
  <si>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</si>
  <si>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</si>
  <si>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</si>
  <si>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</si>
  <si>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</si>
  <si>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</si>
  <si>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</si>
  <si>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</si>
  <si>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</si>
  <si>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</si>
  <si>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</si>
  <si>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</si>
  <si>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</si>
  <si>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</si>
  <si>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</si>
  <si>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</si>
  <si>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</si>
  <si>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</si>
  <si>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</si>
  <si>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</si>
  <si>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</si>
  <si>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</si>
  <si>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</si>
  <si>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</si>
  <si>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</si>
  <si>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</si>
  <si>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</si>
  <si>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</si>
  <si>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</si>
  <si>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</si>
  <si>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</si>
  <si>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</si>
  <si>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</si>
  <si>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</si>
  <si>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</si>
  <si>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</si>
  <si>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</si>
  <si>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</si>
  <si>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</si>
  <si>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</si>
  <si>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</si>
  <si>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</si>
  <si>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</si>
  <si>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</si>
  <si>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</si>
  <si>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</si>
  <si>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</si>
  <si>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</si>
  <si>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</si>
  <si>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</si>
  <si>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</si>
  <si>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</si>
  <si>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</si>
  <si>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</si>
  <si>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</si>
  <si>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</si>
  <si>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</si>
  <si>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</si>
  <si>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</si>
  <si>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</si>
  <si>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</si>
  <si>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</si>
  <si>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</si>
  <si>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</si>
  <si>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</si>
  <si>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</si>
  <si>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</si>
  <si>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</si>
  <si>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</si>
  <si>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</si>
  <si>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</si>
  <si>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</si>
  <si>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</si>
  <si>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</si>
  <si>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</si>
  <si>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</si>
  <si>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</si>
  <si>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</si>
  <si>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</si>
  <si>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</si>
  <si>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</si>
  <si>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</si>
  <si>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</si>
  <si>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</si>
  <si>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</si>
  <si>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</si>
  <si>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</si>
  <si>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</si>
  <si>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</si>
  <si>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</si>
  <si>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</si>
  <si>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</si>
  <si>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</si>
  <si>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</si>
  <si>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</si>
  <si>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</si>
  <si>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</si>
  <si>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</si>
  <si>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</si>
  <si>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</si>
  <si>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</si>
  <si>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</si>
  <si>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</si>
  <si>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</si>
  <si>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</si>
  <si>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</si>
  <si>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</si>
  <si>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</si>
  <si>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</si>
  <si>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</si>
  <si>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</si>
  <si>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</si>
  <si>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</si>
  <si>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</si>
  <si>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</si>
  <si>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</si>
  <si>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</si>
  <si>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</si>
  <si>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</si>
  <si>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</si>
  <si>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</si>
  <si>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</si>
  <si>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</si>
  <si>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</si>
  <si>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</si>
  <si>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</si>
  <si>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</si>
  <si>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</si>
  <si>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</si>
  <si>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</si>
  <si>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</si>
  <si>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</si>
  <si>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</si>
  <si>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</si>
  <si>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</si>
  <si>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</si>
  <si>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</si>
  <si>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</si>
  <si>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</si>
  <si>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</si>
  <si>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</si>
  <si>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</si>
  <si>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</si>
  <si>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</si>
  <si>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</si>
  <si>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</si>
  <si>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</si>
  <si>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</si>
  <si>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</si>
  <si>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</si>
  <si>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</si>
  <si>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</si>
  <si>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</si>
  <si>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</si>
  <si>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</si>
  <si>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</si>
  <si>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</si>
  <si>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</si>
  <si>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</si>
  <si>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</si>
  <si>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</si>
  <si>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</si>
  <si>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</si>
  <si>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</si>
  <si>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</si>
  <si>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</si>
  <si>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</si>
  <si>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</si>
  <si>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</si>
  <si>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</si>
  <si>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</si>
  <si>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</si>
  <si>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</si>
  <si>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</si>
  <si>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</si>
  <si>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</si>
  <si>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</si>
  <si>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</si>
  <si>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</si>
  <si>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</si>
  <si>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</si>
  <si>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</si>
  <si>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</si>
  <si>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</si>
  <si>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</si>
  <si>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</si>
  <si>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</si>
  <si>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</si>
  <si>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</si>
  <si>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</si>
  <si>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</si>
  <si>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</si>
  <si>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</si>
  <si>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</si>
  <si>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</si>
  <si>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</si>
  <si>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</si>
  <si>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</si>
  <si>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</si>
  <si>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</si>
  <si>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</si>
  <si>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</si>
  <si>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</si>
  <si>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</si>
  <si>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</si>
  <si>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</si>
  <si>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</si>
  <si>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</si>
  <si>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</si>
  <si>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</si>
  <si>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</si>
  <si>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</si>
  <si>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</si>
  <si>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</si>
  <si>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</si>
  <si>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</si>
  <si>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</si>
  <si>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</si>
  <si>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</si>
  <si>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</si>
  <si>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</si>
  <si>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</si>
  <si>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</si>
  <si>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</si>
  <si>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</si>
  <si>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</si>
  <si>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</si>
  <si>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</si>
  <si>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</si>
  <si>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</si>
  <si>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</si>
  <si>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</si>
  <si>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</si>
  <si>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</si>
  <si>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</si>
  <si>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</si>
  <si>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</si>
  <si>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</si>
  <si>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</si>
  <si>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</si>
  <si>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</si>
  <si>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</si>
  <si>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</si>
  <si>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</si>
  <si>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</si>
  <si>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</si>
  <si>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</si>
  <si>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</si>
  <si>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</si>
  <si>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</si>
  <si>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</si>
  <si>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</si>
  <si>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</si>
  <si>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</si>
  <si>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</si>
  <si>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</si>
  <si>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</si>
  <si>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</si>
  <si>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</si>
  <si>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</si>
  <si>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</si>
  <si>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</si>
  <si>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</si>
  <si>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</si>
  <si>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</si>
  <si>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</si>
  <si>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</si>
  <si>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</si>
  <si>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</si>
  <si>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</si>
  <si>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</si>
  <si>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</si>
  <si>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</si>
  <si>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</si>
  <si>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</si>
  <si>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</si>
  <si>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</si>
  <si>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</si>
  <si>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</si>
  <si>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</si>
  <si>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</si>
  <si>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</si>
  <si>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</si>
  <si>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</si>
  <si>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</si>
  <si>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</si>
  <si>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</si>
  <si>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</si>
  <si>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</si>
  <si>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</si>
  <si>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</si>
  <si>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</si>
  <si>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</si>
  <si>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</si>
  <si>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</si>
  <si>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</si>
  <si>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</si>
  <si>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</si>
  <si>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</si>
  <si>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</si>
  <si>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</si>
  <si>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</si>
  <si>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</si>
  <si>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</si>
  <si>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</si>
  <si>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</si>
  <si>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</si>
  <si>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</si>
  <si>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</si>
  <si>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</si>
  <si>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</si>
  <si>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</si>
  <si>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</si>
  <si>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</si>
  <si>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</si>
  <si>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</si>
  <si>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</si>
  <si>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</si>
  <si>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</si>
  <si>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</si>
  <si>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</si>
  <si>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</si>
  <si>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</si>
  <si>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</si>
  <si>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</si>
  <si>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</si>
  <si>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</si>
  <si>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</si>
  <si>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</si>
  <si>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</si>
  <si>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</si>
  <si>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</si>
  <si>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</si>
  <si>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</si>
  <si>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</si>
  <si>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</si>
  <si>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</si>
  <si>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</si>
  <si>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</si>
  <si>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</si>
  <si>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</si>
  <si>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</si>
  <si>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</si>
  <si>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</si>
  <si>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</si>
  <si>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</si>
  <si>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</si>
  <si>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</si>
  <si>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</si>
  <si>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</si>
  <si>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</si>
  <si>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</si>
  <si>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</si>
  <si>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</si>
  <si>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</si>
  <si>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</si>
  <si>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</si>
  <si>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</si>
  <si>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</si>
  <si>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</si>
  <si>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</si>
  <si>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</si>
  <si>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</si>
  <si>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</si>
  <si>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</si>
  <si>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</si>
  <si>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</si>
  <si>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</si>
  <si>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</si>
  <si>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</si>
  <si>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</si>
  <si>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</si>
  <si>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</si>
  <si>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</si>
  <si>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</si>
  <si>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</si>
  <si>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</si>
  <si>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</si>
  <si>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</si>
  <si>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</si>
  <si>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</si>
  <si>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</si>
  <si>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</si>
  <si>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</si>
  <si>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</si>
  <si>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</si>
  <si>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</si>
  <si>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</si>
  <si>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</si>
  <si>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</si>
  <si>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</si>
  <si>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</si>
  <si>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</si>
  <si>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</si>
  <si>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</si>
  <si>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</si>
  <si>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</si>
  <si>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</si>
  <si>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</si>
  <si>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</si>
  <si>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</si>
  <si>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</si>
  <si>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</si>
  <si>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</si>
  <si>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</si>
  <si>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</si>
  <si>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</si>
  <si>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</si>
  <si>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</si>
  <si>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</si>
  <si>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</si>
  <si>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</si>
  <si>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</si>
  <si>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</si>
  <si>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</si>
  <si>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</si>
  <si>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</si>
  <si>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</si>
  <si>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</si>
  <si>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</si>
  <si>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</si>
  <si>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</si>
  <si>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</si>
  <si>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</si>
  <si>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</si>
  <si>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</si>
  <si>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</si>
  <si>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</si>
  <si>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</si>
  <si>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</si>
  <si>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</si>
  <si>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</si>
  <si>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</si>
  <si>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</si>
  <si>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</si>
  <si>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</si>
  <si>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</si>
  <si>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</si>
  <si>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</si>
  <si>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</si>
  <si>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</si>
  <si>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</si>
  <si>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</si>
  <si>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</si>
  <si>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</si>
  <si>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</si>
  <si>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</si>
  <si>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</si>
  <si>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</si>
  <si>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</si>
  <si>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</si>
  <si>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</si>
  <si>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</si>
  <si>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</si>
  <si>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</si>
  <si>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</si>
  <si>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</si>
  <si>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</si>
  <si>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</si>
  <si>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</si>
  <si>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</si>
  <si>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</si>
  <si>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</si>
  <si>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</si>
  <si>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</si>
  <si>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</si>
  <si>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</si>
  <si>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</si>
  <si>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</si>
  <si>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</si>
  <si>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</si>
  <si>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</si>
  <si>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</si>
  <si>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</si>
  <si>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</si>
  <si>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</si>
  <si>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</si>
  <si>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</si>
  <si>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</si>
  <si>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</si>
  <si>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</si>
  <si>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</si>
  <si>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</si>
  <si>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</si>
  <si>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</si>
  <si>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</si>
  <si>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</si>
  <si>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</si>
  <si>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</si>
  <si>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</si>
  <si>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</si>
  <si>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</si>
  <si>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</si>
  <si>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</si>
  <si>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</si>
  <si>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</si>
  <si>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</si>
  <si>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</si>
  <si>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</si>
  <si>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</si>
  <si>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</si>
  <si>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</si>
  <si>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</si>
  <si>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</si>
  <si>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</si>
  <si>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</si>
  <si>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</si>
  <si>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</si>
  <si>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</si>
  <si>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</si>
  <si>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</si>
  <si>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</si>
  <si>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</si>
  <si>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</si>
  <si>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</si>
  <si>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</si>
  <si>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</si>
  <si>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</si>
  <si>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</si>
  <si>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</si>
  <si>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</si>
  <si>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</si>
  <si>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</si>
  <si>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</si>
  <si>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</si>
  <si>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</si>
  <si>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</si>
  <si>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</si>
  <si>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</si>
  <si>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</si>
  <si>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</si>
  <si>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</si>
  <si>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</si>
  <si>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</si>
  <si>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</si>
  <si>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</si>
  <si>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</si>
  <si>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</si>
  <si>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</si>
  <si>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</si>
  <si>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</si>
  <si>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</si>
  <si>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</si>
  <si>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</si>
  <si>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</si>
  <si>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</si>
  <si>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</si>
  <si>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</si>
  <si>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</si>
  <si>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</si>
  <si>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</si>
  <si>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</si>
  <si>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</si>
  <si>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</si>
  <si>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</si>
  <si>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</si>
  <si>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</si>
  <si>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</si>
  <si>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</si>
  <si>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</si>
  <si>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</si>
  <si>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</si>
  <si>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</si>
  <si>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</si>
  <si>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</si>
  <si>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</si>
  <si>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</si>
  <si>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</si>
  <si>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</si>
  <si>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</si>
  <si>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</si>
  <si>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</si>
  <si>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</si>
  <si>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</si>
  <si>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</si>
  <si>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</si>
  <si>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</si>
  <si>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</si>
  <si>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</si>
  <si>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</si>
  <si>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</si>
  <si>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</si>
  <si>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</si>
  <si>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</si>
  <si>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</si>
  <si>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</si>
  <si>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</si>
  <si>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</si>
  <si>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</si>
  <si>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</si>
  <si>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</si>
  <si>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</si>
  <si>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</si>
  <si>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</si>
  <si>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</si>
  <si>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</si>
  <si>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</si>
  <si>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</si>
  <si>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</si>
  <si>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</si>
  <si>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</si>
  <si>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</si>
  <si>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</si>
  <si>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</si>
  <si>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</si>
  <si>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</si>
  <si>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</si>
  <si>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</si>
  <si>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</si>
  <si>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</si>
  <si>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</si>
  <si>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</si>
  <si>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</si>
  <si>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</si>
  <si>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</si>
  <si>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</si>
  <si>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</si>
  <si>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</si>
  <si>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</si>
  <si>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</si>
  <si>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</si>
  <si>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</si>
  <si>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</si>
  <si>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</si>
  <si>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</si>
  <si>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</si>
  <si>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</si>
  <si>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</si>
  <si>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</si>
  <si>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</si>
  <si>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</si>
  <si>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</si>
  <si>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</si>
  <si>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</si>
  <si>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</si>
  <si>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</si>
  <si>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</si>
  <si>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</si>
  <si>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</si>
  <si>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</si>
  <si>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</si>
  <si>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</si>
  <si>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</si>
  <si>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</si>
  <si>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</si>
  <si>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</si>
  <si>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</si>
  <si>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</si>
  <si>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</si>
  <si>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</si>
  <si>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</si>
  <si>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</si>
  <si>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</si>
  <si>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</si>
  <si>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</si>
  <si>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</si>
  <si>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</si>
  <si>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</si>
  <si>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</si>
  <si>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</si>
  <si>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</si>
  <si>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</si>
  <si>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</si>
  <si>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</si>
  <si>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</si>
  <si>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</si>
  <si>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</si>
  <si>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</si>
  <si>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</si>
  <si>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</si>
  <si>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</si>
  <si>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</si>
  <si>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</si>
  <si>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</si>
  <si>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</si>
  <si>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</si>
  <si>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</si>
  <si>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</si>
  <si>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</si>
  <si>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</si>
  <si>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</si>
  <si>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</si>
  <si>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</si>
  <si>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</si>
  <si>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</si>
  <si>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</si>
  <si>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</si>
  <si>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</si>
  <si>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</si>
  <si>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</si>
  <si>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</si>
  <si>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</si>
  <si>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</si>
  <si>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</si>
  <si>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</si>
  <si>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</si>
  <si>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</si>
  <si>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</si>
  <si>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</si>
  <si>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</si>
  <si>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</si>
  <si>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</si>
  <si>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</si>
  <si>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</si>
  <si>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</si>
  <si>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</si>
  <si>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</si>
  <si>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</si>
  <si>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</si>
  <si>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</si>
  <si>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</si>
  <si>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</si>
  <si>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</si>
  <si>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</si>
  <si>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</si>
  <si>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</si>
  <si>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</si>
  <si>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</si>
  <si>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</si>
  <si>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</si>
  <si>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</si>
  <si>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</si>
  <si>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</si>
  <si>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</si>
  <si>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</si>
  <si>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</si>
  <si>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</si>
  <si>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</si>
  <si>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</si>
  <si>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</si>
  <si>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</si>
  <si>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</si>
  <si>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</si>
  <si>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</si>
  <si>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</si>
  <si>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</si>
  <si>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</si>
  <si>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</si>
  <si>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</si>
  <si>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</si>
  <si>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</si>
  <si>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</si>
  <si>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</si>
  <si>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</si>
  <si>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</si>
  <si>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</si>
  <si>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</si>
  <si>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</si>
  <si>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</si>
  <si>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</si>
  <si>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</si>
  <si>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</si>
  <si>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</si>
  <si>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</si>
  <si>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</si>
  <si>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</si>
  <si>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</si>
  <si>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</si>
  <si>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</si>
  <si>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</si>
  <si>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</si>
  <si>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</si>
  <si>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</si>
  <si>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</si>
  <si>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</si>
  <si>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</si>
  <si>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</si>
  <si>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</si>
  <si>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</si>
  <si>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</si>
  <si>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</si>
  <si>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</si>
  <si>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</si>
  <si>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</si>
  <si>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</si>
  <si>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</si>
  <si>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</si>
  <si>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</si>
  <si>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</si>
  <si>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</si>
  <si>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</si>
  <si>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</si>
  <si>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</si>
  <si>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</si>
  <si>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</si>
  <si>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</si>
  <si>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</si>
  <si>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</si>
  <si>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</si>
  <si>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</si>
  <si>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</si>
  <si>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</si>
  <si>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</si>
  <si>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</si>
  <si>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</si>
  <si>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</si>
  <si>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</si>
  <si>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</si>
  <si>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</si>
  <si>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</si>
  <si>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</si>
  <si>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</si>
  <si>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</si>
  <si>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</si>
  <si>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</si>
  <si>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</si>
  <si>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</si>
  <si>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</si>
  <si>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</si>
  <si>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</si>
  <si>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</si>
  <si>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</si>
  <si>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</si>
  <si>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</si>
  <si>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</si>
  <si>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</si>
  <si>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</si>
  <si>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</si>
  <si>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</si>
  <si>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</si>
  <si>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</si>
  <si>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</si>
  <si>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</si>
  <si>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</si>
  <si>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</si>
  <si>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</si>
  <si>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</si>
  <si>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</si>
  <si>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</si>
  <si>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</si>
  <si>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</si>
  <si>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</si>
  <si>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</si>
  <si>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</si>
  <si>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</si>
  <si>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</si>
  <si>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</si>
  <si>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</si>
  <si>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</si>
  <si>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</si>
  <si>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</si>
  <si>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</si>
  <si>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</si>
  <si>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</si>
  <si>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</si>
  <si>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</si>
  <si>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</si>
  <si>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</si>
  <si>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</si>
  <si>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</si>
  <si>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</si>
  <si>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</si>
  <si>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</si>
  <si>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</si>
  <si>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</si>
  <si>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</si>
  <si>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</si>
  <si>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</si>
  <si>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</si>
  <si>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</si>
  <si>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</si>
  <si>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</si>
  <si>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</si>
  <si>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</si>
  <si>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</si>
  <si>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</si>
  <si>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</si>
  <si>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</si>
  <si>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</si>
  <si>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</si>
  <si>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</si>
  <si>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</si>
  <si>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</si>
  <si>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</si>
  <si>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</si>
  <si>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</si>
  <si>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</si>
  <si>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</si>
  <si>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</si>
  <si>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</si>
  <si>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</si>
  <si>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</si>
  <si>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</si>
  <si>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</si>
  <si>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</si>
  <si>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</si>
  <si>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</si>
  <si>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</si>
  <si>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</si>
  <si>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</si>
  <si>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</si>
  <si>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</si>
  <si>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</si>
  <si>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</si>
  <si>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</si>
  <si>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</si>
  <si>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</si>
  <si>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</si>
  <si>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</si>
  <si>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</si>
  <si>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</si>
  <si>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</si>
  <si>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</si>
  <si>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</si>
  <si>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</si>
  <si>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</si>
  <si>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</si>
  <si>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</si>
  <si>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</si>
  <si>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</si>
  <si>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</si>
  <si>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</si>
  <si>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</si>
  <si>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</si>
  <si>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</si>
  <si>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</si>
  <si>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</si>
  <si>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</si>
  <si>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</si>
  <si>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</si>
  <si>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</si>
  <si>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</si>
  <si>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</si>
  <si>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</si>
  <si>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</si>
  <si>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</si>
  <si>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</si>
  <si>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</si>
  <si>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</si>
  <si>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</si>
  <si>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</si>
  <si>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</si>
  <si>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</si>
  <si>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</si>
  <si>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</si>
  <si>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</si>
  <si>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</si>
  <si>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</si>
  <si>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</si>
  <si>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</si>
  <si>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</si>
  <si>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</si>
  <si>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</si>
  <si>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</si>
  <si>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</si>
  <si>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</si>
  <si>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</si>
  <si>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</si>
  <si>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</si>
  <si>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</si>
  <si>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</si>
  <si>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</si>
  <si>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</si>
  <si>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</si>
  <si>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</si>
  <si>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</si>
  <si>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</si>
  <si>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</si>
  <si>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</si>
  <si>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</si>
  <si>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</si>
  <si>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</si>
  <si>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</si>
  <si>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</si>
  <si>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</si>
  <si>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</si>
  <si>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</si>
  <si>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</si>
  <si>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</si>
  <si>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</si>
  <si>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</si>
  <si>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</si>
  <si>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</si>
  <si>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</si>
  <si>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</si>
  <si>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</si>
  <si>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</si>
  <si>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</si>
  <si>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</si>
  <si>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</si>
  <si>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</si>
  <si>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</si>
  <si>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</si>
  <si>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</si>
  <si>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</si>
  <si>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</si>
  <si>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</si>
  <si>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</si>
  <si>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</si>
  <si>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</si>
  <si>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</si>
  <si>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</si>
  <si>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</si>
  <si>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</si>
  <si>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</si>
  <si>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</si>
  <si>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</si>
  <si>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</si>
  <si>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</si>
  <si>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</si>
  <si>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</si>
  <si>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</si>
  <si>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</si>
  <si>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</si>
  <si>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</si>
  <si>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</si>
  <si>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</si>
  <si>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</si>
  <si>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</si>
  <si>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</si>
  <si>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</si>
  <si>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</si>
  <si>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</si>
  <si>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</si>
  <si>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</si>
  <si>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</si>
  <si>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</si>
  <si>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</si>
  <si>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</si>
  <si>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</si>
  <si>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</si>
  <si>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</si>
  <si>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</si>
  <si>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</si>
  <si>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</si>
  <si>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</si>
  <si>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</si>
  <si>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</si>
  <si>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</si>
  <si>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</si>
  <si>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</si>
  <si>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</si>
  <si>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</si>
  <si>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</si>
  <si>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</si>
  <si>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</si>
  <si>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</si>
  <si>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</si>
  <si>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</si>
  <si>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</si>
  <si>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</si>
  <si>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</si>
  <si>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</si>
  <si>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</si>
  <si>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</si>
  <si>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</si>
  <si>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</si>
  <si>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</si>
  <si>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</si>
  <si>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</si>
  <si>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</si>
  <si>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</si>
  <si>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</si>
  <si>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</si>
  <si>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</si>
  <si>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</si>
  <si>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</si>
  <si>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</si>
  <si>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</si>
  <si>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</si>
  <si>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</si>
  <si>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</si>
  <si>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</si>
  <si>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</si>
  <si>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</si>
  <si>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</si>
  <si>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</si>
  <si>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</si>
  <si>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</si>
  <si>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</si>
  <si>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</si>
  <si>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</si>
  <si>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</si>
  <si>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</si>
  <si>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</si>
  <si>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</si>
  <si>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</si>
  <si>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</si>
  <si>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</si>
  <si>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</si>
  <si>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</si>
  <si>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</si>
  <si>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</si>
  <si>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</si>
  <si>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</si>
  <si>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</si>
  <si>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</si>
  <si>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</si>
  <si>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</si>
  <si>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</si>
  <si>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</si>
  <si>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</si>
  <si>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</si>
  <si>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</si>
  <si>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</si>
  <si>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</si>
  <si>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</si>
  <si>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</si>
  <si>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</si>
  <si>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</si>
  <si>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</si>
  <si>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</si>
  <si>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</si>
  <si>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</si>
  <si>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</si>
  <si>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</si>
  <si>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</si>
  <si>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</si>
  <si>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</si>
  <si>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</si>
  <si>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</si>
  <si>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</si>
  <si>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</si>
  <si>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</si>
  <si>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</si>
  <si>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</si>
  <si>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</si>
  <si>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</si>
  <si>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</si>
  <si>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</si>
  <si>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</si>
  <si>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</si>
  <si>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</si>
  <si>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</si>
  <si>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</si>
  <si>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</si>
  <si>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</si>
  <si>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</si>
  <si>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</si>
  <si>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</si>
  <si>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</si>
  <si>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</si>
  <si>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</si>
  <si>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</si>
  <si>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</si>
  <si>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</si>
  <si>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</si>
  <si>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</si>
  <si>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</si>
  <si>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</si>
  <si>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</si>
  <si>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</si>
  <si>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</si>
  <si>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</si>
  <si>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</si>
  <si>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</si>
  <si>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</si>
  <si>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</si>
  <si>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</si>
  <si>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</si>
  <si>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</si>
  <si>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</si>
  <si>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</si>
  <si>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</si>
  <si>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</si>
  <si>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</si>
  <si>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</si>
  <si>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</si>
  <si>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</si>
  <si>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</si>
  <si>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</si>
  <si>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</si>
  <si>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</si>
  <si>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</si>
  <si>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</si>
  <si>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</si>
  <si>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</si>
  <si>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</si>
  <si>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</si>
  <si>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</si>
  <si>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</si>
  <si>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</si>
  <si>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</si>
  <si>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</si>
  <si>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</si>
  <si>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</si>
  <si>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</si>
  <si>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</si>
  <si>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</si>
  <si>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</si>
  <si>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</si>
  <si>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</si>
  <si>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</si>
  <si>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</si>
  <si>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</si>
  <si>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</si>
  <si>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</si>
  <si>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</si>
  <si>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</si>
  <si>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</si>
  <si>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</si>
  <si>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</si>
  <si>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</si>
  <si>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</si>
  <si>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</si>
  <si>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</si>
  <si>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</si>
  <si>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</si>
  <si>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</si>
  <si>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</si>
  <si>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</si>
  <si>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</si>
  <si>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</si>
  <si>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</si>
  <si>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</si>
  <si>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</si>
  <si>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</si>
  <si>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</si>
  <si>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</si>
  <si>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</si>
  <si>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</si>
  <si>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</si>
  <si>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</si>
  <si>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</si>
  <si>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</si>
  <si>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</si>
  <si>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</si>
  <si>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</si>
  <si>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</si>
  <si>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</si>
  <si>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</si>
  <si>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</si>
  <si>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</si>
  <si>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</si>
  <si>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</si>
  <si>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</si>
  <si>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</si>
  <si>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</si>
  <si>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</si>
  <si>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</si>
  <si>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</si>
  <si>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</si>
  <si>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</si>
  <si>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</si>
  <si>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</si>
  <si>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</si>
  <si>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</si>
  <si>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</si>
  <si>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</si>
  <si>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</si>
  <si>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</si>
  <si>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</si>
  <si>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</si>
  <si>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</si>
  <si>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</si>
  <si>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</si>
  <si>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</si>
  <si>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</si>
  <si>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</si>
  <si>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</si>
  <si>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</si>
  <si>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</si>
  <si>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</si>
  <si>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</si>
  <si>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</si>
  <si>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</si>
  <si>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</si>
  <si>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</si>
  <si>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</si>
  <si>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</si>
  <si>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</si>
  <si>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</si>
  <si>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</si>
  <si>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</si>
  <si>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</si>
  <si>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</si>
  <si>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</si>
  <si>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</si>
  <si>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</si>
  <si>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</si>
  <si>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</si>
  <si>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</si>
  <si>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</si>
  <si>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</si>
  <si>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</si>
  <si>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</si>
  <si>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</si>
  <si>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</si>
  <si>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</si>
  <si>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</si>
  <si>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</si>
  <si>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</si>
  <si>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</si>
  <si>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</si>
  <si>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</si>
  <si>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</si>
  <si>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</si>
  <si>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</si>
  <si>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</si>
  <si>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</si>
  <si>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</si>
  <si>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</si>
  <si>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</si>
  <si>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</si>
  <si>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</si>
  <si>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</si>
  <si>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</si>
  <si>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</si>
  <si>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</si>
  <si>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</si>
  <si>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</si>
  <si>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</si>
  <si>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</si>
  <si>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</si>
  <si>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</si>
  <si>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</si>
  <si>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</si>
  <si>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</si>
  <si>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</si>
  <si>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</si>
  <si>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</si>
  <si>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</si>
  <si>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</si>
  <si>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</si>
  <si>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</si>
  <si>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</si>
  <si>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</si>
  <si>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</si>
  <si>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</si>
  <si>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</si>
  <si>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</si>
  <si>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</si>
  <si>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</si>
  <si>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</si>
  <si>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</si>
  <si>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</si>
  <si>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</si>
  <si>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</si>
  <si>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</si>
  <si>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</si>
  <si>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</si>
  <si>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</si>
  <si>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</si>
  <si>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</si>
  <si>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</si>
  <si>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</si>
  <si>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</si>
  <si>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</si>
  <si>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</si>
  <si>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</si>
  <si>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</si>
  <si>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</si>
  <si>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</si>
  <si>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</si>
  <si>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</si>
  <si>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</si>
  <si>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</si>
  <si>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</si>
  <si>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</si>
  <si>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</si>
  <si>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</si>
  <si>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</si>
  <si>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</si>
  <si>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</si>
  <si>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</si>
  <si>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</si>
  <si>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</si>
  <si>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</si>
  <si>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</si>
  <si>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</si>
  <si>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</si>
  <si>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</si>
  <si>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</si>
  <si>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</si>
  <si>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</si>
  <si>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</si>
  <si>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</si>
  <si>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</si>
  <si>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</si>
  <si>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</si>
  <si>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</si>
  <si>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</si>
  <si>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</si>
  <si>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</si>
  <si>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</si>
  <si>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</si>
  <si>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</si>
  <si>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</si>
  <si>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</si>
  <si>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</si>
  <si>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</si>
  <si>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</si>
  <si>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</si>
  <si>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</si>
  <si>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</si>
  <si>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</si>
  <si>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</si>
  <si>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</si>
  <si>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</si>
  <si>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</si>
  <si>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</si>
  <si>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</si>
  <si>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</si>
  <si>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</si>
  <si>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</si>
  <si>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</si>
  <si>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</si>
  <si>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</si>
  <si>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</si>
  <si>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</si>
  <si>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</si>
  <si>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</si>
  <si>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</si>
  <si>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</si>
  <si>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</si>
  <si>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</si>
  <si>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</si>
  <si>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</si>
  <si>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</si>
  <si>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</si>
  <si>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</si>
  <si>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</si>
  <si>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</si>
  <si>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</si>
  <si>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</si>
  <si>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</si>
  <si>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</si>
  <si>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</si>
  <si>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</si>
  <si>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</si>
  <si>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</si>
  <si>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</si>
  <si>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</si>
  <si>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</si>
  <si>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</si>
  <si>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</si>
  <si>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</si>
  <si>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</si>
  <si>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</si>
  <si>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</si>
  <si>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</si>
  <si>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</si>
  <si>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</si>
  <si>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</si>
  <si>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</si>
  <si>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</si>
  <si>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</si>
  <si>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</si>
  <si>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</si>
  <si>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</si>
  <si>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</si>
  <si>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</si>
  <si>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</si>
  <si>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</si>
  <si>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</si>
  <si>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</si>
  <si>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</si>
  <si>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</si>
  <si>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</si>
  <si>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</si>
  <si>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</si>
  <si>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</si>
  <si>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</si>
  <si>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</si>
  <si>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</si>
  <si>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</si>
  <si>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</si>
  <si>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</si>
  <si>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</si>
  <si>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</si>
  <si>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</si>
  <si>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</si>
  <si>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</si>
  <si>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</si>
  <si>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</si>
  <si>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</si>
  <si>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</si>
  <si>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</si>
  <si>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</si>
  <si>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</si>
  <si>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</si>
  <si>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</si>
  <si>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</si>
  <si>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</si>
  <si>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</si>
  <si>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</si>
  <si>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</si>
  <si>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</si>
  <si>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</si>
  <si>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</si>
  <si>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</si>
  <si>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</si>
  <si>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</si>
  <si>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</si>
  <si>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</si>
  <si>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</si>
  <si>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</si>
  <si>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</si>
  <si>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</si>
  <si>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</si>
  <si>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</si>
  <si>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</si>
  <si>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</si>
  <si>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</si>
  <si>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</si>
  <si>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</si>
  <si>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</si>
  <si>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</si>
  <si>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</si>
  <si>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</si>
  <si>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</si>
  <si>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</si>
  <si>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</si>
  <si>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</si>
  <si>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</si>
  <si>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</si>
  <si>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</si>
  <si>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</si>
  <si>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</si>
  <si>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</si>
  <si>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</si>
  <si>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</si>
  <si>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</si>
  <si>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</si>
  <si>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</si>
  <si>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</si>
  <si>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</si>
  <si>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</si>
  <si>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</si>
  <si>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</si>
  <si>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</si>
  <si>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</si>
  <si>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</si>
  <si>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</si>
  <si>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</si>
  <si>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</si>
  <si>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</si>
  <si>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</si>
  <si>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</si>
  <si>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</si>
  <si>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</si>
  <si>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</si>
  <si>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</si>
  <si>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</si>
  <si>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</si>
  <si>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</si>
  <si>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</si>
  <si>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</si>
  <si>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</si>
  <si>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</si>
  <si>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</si>
  <si>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</si>
  <si>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</si>
  <si>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</si>
  <si>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</si>
  <si>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</si>
  <si>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</si>
  <si>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</si>
  <si>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</si>
  <si>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</si>
  <si>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</si>
  <si>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</si>
  <si>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</si>
  <si>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</si>
  <si>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</si>
  <si>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</si>
  <si>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</si>
  <si>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</si>
  <si>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</si>
  <si>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</si>
  <si>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</si>
  <si>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</si>
  <si>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</si>
  <si>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</si>
  <si>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</si>
  <si>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</si>
  <si>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</si>
  <si>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</si>
  <si>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</si>
  <si>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</si>
  <si>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</si>
  <si>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</si>
  <si>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</si>
  <si>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</si>
  <si>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</si>
  <si>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</si>
  <si>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</si>
  <si>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</si>
  <si>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</si>
  <si>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</si>
  <si>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</si>
  <si>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</si>
  <si>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</si>
  <si>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</si>
  <si>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</si>
  <si>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</si>
  <si>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</si>
  <si>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</si>
  <si>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</si>
  <si>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</si>
  <si>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</si>
  <si>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</si>
  <si>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</si>
  <si>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</si>
  <si>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</si>
  <si>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</si>
  <si>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</si>
  <si>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</si>
  <si>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</si>
  <si>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</si>
  <si>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</si>
  <si>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</si>
  <si>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</si>
  <si>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</si>
  <si>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</si>
  <si>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</si>
  <si>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</si>
  <si>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</si>
  <si>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</si>
  <si>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</si>
  <si>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</si>
  <si>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</si>
  <si>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</si>
  <si>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</si>
  <si>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</si>
  <si>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</si>
  <si>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</si>
  <si>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</si>
  <si>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</si>
  <si>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</si>
  <si>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</si>
  <si>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</si>
  <si>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</si>
  <si>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</si>
  <si>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</si>
  <si>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</si>
  <si>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</si>
  <si>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</si>
  <si>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</si>
  <si>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</si>
  <si>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</si>
  <si>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</si>
  <si>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</si>
  <si>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</si>
  <si>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</si>
  <si>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</si>
  <si>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</si>
  <si>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</si>
  <si>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</si>
  <si>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</si>
  <si>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</si>
  <si>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</si>
  <si>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</si>
  <si>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</si>
  <si>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</si>
  <si>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</si>
  <si>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</si>
  <si>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</si>
  <si>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</si>
  <si>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</si>
  <si>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</si>
  <si>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</si>
  <si>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</si>
  <si>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</si>
  <si>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</si>
  <si>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</si>
  <si>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</si>
  <si>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</si>
  <si>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</si>
  <si>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</si>
  <si>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</si>
  <si>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</si>
  <si>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</si>
  <si>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</si>
  <si>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</si>
  <si>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</si>
  <si>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</si>
  <si>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</si>
  <si>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</si>
  <si>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</si>
  <si>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</si>
  <si>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</si>
  <si>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</si>
  <si>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</si>
  <si>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</si>
  <si>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</si>
  <si>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</si>
  <si>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</si>
  <si>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</si>
  <si>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</si>
  <si>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</si>
  <si>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</si>
  <si>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</si>
  <si>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</si>
  <si>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</si>
  <si>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</si>
  <si>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</si>
  <si>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</si>
  <si>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</si>
  <si>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</si>
  <si>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</si>
  <si>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</si>
  <si>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</si>
  <si>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</si>
  <si>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</si>
  <si>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</si>
  <si>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</si>
  <si>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</si>
  <si>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</si>
  <si>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</si>
  <si>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</si>
  <si>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</si>
  <si>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</si>
  <si>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</si>
  <si>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</si>
  <si>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</si>
  <si>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</si>
  <si>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</si>
  <si>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</si>
  <si>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</si>
  <si>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</si>
  <si>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</si>
  <si>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</si>
  <si>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</si>
  <si>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</si>
  <si>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</si>
  <si>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</si>
  <si>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</si>
  <si>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</si>
  <si>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</si>
  <si>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</si>
  <si>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</si>
  <si>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</si>
  <si>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</si>
  <si>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</si>
  <si>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</si>
  <si>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</si>
  <si>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</si>
  <si>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</si>
  <si>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</si>
  <si>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</si>
  <si>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</si>
  <si>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</si>
  <si>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</si>
  <si>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</si>
  <si>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</si>
  <si>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</si>
  <si>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</si>
  <si>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</si>
  <si>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</si>
  <si>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</si>
  <si>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</si>
  <si>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</si>
  <si>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</si>
  <si>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</si>
  <si>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</si>
  <si>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</si>
  <si>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</si>
  <si>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</si>
  <si>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</si>
  <si>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</si>
  <si>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</si>
  <si>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</si>
  <si>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</si>
  <si>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</si>
  <si>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</si>
  <si>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</si>
  <si>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</si>
  <si>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</si>
  <si>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</si>
  <si>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</si>
  <si>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</si>
  <si>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</si>
  <si>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</si>
  <si>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</si>
  <si>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</si>
  <si>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</si>
  <si>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</si>
  <si>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</si>
  <si>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</si>
  <si>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</si>
  <si>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</si>
  <si>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</si>
  <si>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</si>
  <si>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</si>
  <si>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</si>
  <si>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</si>
  <si>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</si>
  <si>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</si>
  <si>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</si>
  <si>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</si>
  <si>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</si>
  <si>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</si>
  <si>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</si>
  <si>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</si>
  <si>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</si>
  <si>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</si>
  <si>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</si>
  <si>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</si>
  <si>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</si>
  <si>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</si>
  <si>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</si>
  <si>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</si>
  <si>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</si>
  <si>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</si>
  <si>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</si>
  <si>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</si>
  <si>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</si>
  <si>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</si>
  <si>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</si>
  <si>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</si>
  <si>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</si>
  <si>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</si>
  <si>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</si>
  <si>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</si>
  <si>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</si>
  <si>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</si>
  <si>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</si>
  <si>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</si>
  <si>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</si>
  <si>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</si>
  <si>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</si>
  <si>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</si>
  <si>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</si>
  <si>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</si>
  <si>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</si>
  <si>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</si>
  <si>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</si>
  <si>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</si>
  <si>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</si>
  <si>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</si>
  <si>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</si>
  <si>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</si>
  <si>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</si>
  <si>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</si>
  <si>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</si>
  <si>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</si>
  <si>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</si>
  <si>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</si>
  <si>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</si>
  <si>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</si>
  <si>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</si>
  <si>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</si>
  <si>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</si>
  <si>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</si>
  <si>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</si>
  <si>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</si>
  <si>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</si>
  <si>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</si>
  <si>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</si>
  <si>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</si>
  <si>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</si>
  <si>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</si>
  <si>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</si>
  <si>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</si>
  <si>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</si>
  <si>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</si>
  <si>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</si>
  <si>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</si>
  <si>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</si>
  <si>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</si>
  <si>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</si>
  <si>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</si>
  <si>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</si>
  <si>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</si>
  <si>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</si>
  <si>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</si>
  <si>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</si>
  <si>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</si>
  <si>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</si>
  <si>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</si>
  <si>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</si>
  <si>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</si>
  <si>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</si>
  <si>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</si>
  <si>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</si>
  <si>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</si>
  <si>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</si>
  <si>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</si>
  <si>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</si>
  <si>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</si>
  <si>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</si>
  <si>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</si>
  <si>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</si>
  <si>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</si>
  <si>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</si>
  <si>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</si>
  <si>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</si>
  <si>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</si>
  <si>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</si>
  <si>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</si>
  <si>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</si>
  <si>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</si>
  <si>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</si>
  <si>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</si>
  <si>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</si>
  <si>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</si>
  <si>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</si>
  <si>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</si>
  <si>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</si>
  <si>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</si>
  <si>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</si>
  <si>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</si>
  <si>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</si>
  <si>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</si>
  <si>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</si>
  <si>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</si>
  <si>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</si>
  <si>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</si>
  <si>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</si>
  <si>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</si>
  <si>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</si>
  <si>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</si>
  <si>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</si>
  <si>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</si>
  <si>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</si>
  <si>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</si>
  <si>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</si>
  <si>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</si>
  <si>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</si>
  <si>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</si>
  <si>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</si>
  <si>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</si>
  <si>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</si>
  <si>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</si>
  <si>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</si>
  <si>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</si>
  <si>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</si>
  <si>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</si>
  <si>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</si>
  <si>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</si>
  <si>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</si>
  <si>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</si>
  <si>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</si>
  <si>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</si>
  <si>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</si>
  <si>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</si>
  <si>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</si>
  <si>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</si>
  <si>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</si>
  <si>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</si>
  <si>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</si>
  <si>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</si>
  <si>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</si>
  <si>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</si>
  <si>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</si>
  <si>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</si>
  <si>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</si>
  <si>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</si>
  <si>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</si>
  <si>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</si>
  <si>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</si>
  <si>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</si>
  <si>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</si>
  <si>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</si>
  <si>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</si>
  <si>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</si>
  <si>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</si>
  <si>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</si>
  <si>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</si>
  <si>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</si>
  <si>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</si>
  <si>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</si>
  <si>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</si>
  <si>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</si>
  <si>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</si>
  <si>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</si>
  <si>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</si>
  <si>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</si>
  <si>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</si>
  <si>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</si>
  <si>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</si>
  <si>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</si>
  <si>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</si>
  <si>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</si>
  <si>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</si>
  <si>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</si>
  <si>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</si>
  <si>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</si>
  <si>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</si>
  <si>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</si>
  <si>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</si>
  <si>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</si>
  <si>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</si>
  <si>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</si>
  <si>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</si>
  <si>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</si>
  <si>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</si>
  <si>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</si>
  <si>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</si>
  <si>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</si>
  <si>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</si>
  <si>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</si>
  <si>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</si>
  <si>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</si>
  <si>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</si>
  <si>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</si>
  <si>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</si>
  <si>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</si>
  <si>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</si>
  <si>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</si>
  <si>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</si>
  <si>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</si>
  <si>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</si>
  <si>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</si>
  <si>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</si>
  <si>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</si>
  <si>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</si>
  <si>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</si>
  <si>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</si>
  <si>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</si>
  <si>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</si>
  <si>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</si>
  <si>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</si>
  <si>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</si>
  <si>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</si>
  <si>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</si>
  <si>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</si>
  <si>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</si>
  <si>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</si>
  <si>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</si>
  <si>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</si>
  <si>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</si>
  <si>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</si>
  <si>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</si>
  <si>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</si>
  <si>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</si>
  <si>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</si>
  <si>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</si>
  <si>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</si>
  <si>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</si>
  <si>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</si>
  <si>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</si>
  <si>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</si>
  <si>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</si>
  <si>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</si>
  <si>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</si>
  <si>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</si>
  <si>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</si>
  <si>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</si>
  <si>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</si>
  <si>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</si>
  <si>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</si>
  <si>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</si>
  <si>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</si>
  <si>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</si>
  <si>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</si>
  <si>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</si>
  <si>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</si>
  <si>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</si>
  <si>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</si>
  <si>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</si>
  <si>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</si>
  <si>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</si>
  <si>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</si>
  <si>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</si>
  <si>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</si>
  <si>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</si>
  <si>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</si>
  <si>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</si>
  <si>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</si>
  <si>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</si>
  <si>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</si>
  <si>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</si>
  <si>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</si>
  <si>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</si>
  <si>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</si>
  <si>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</si>
  <si>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</si>
  <si>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</si>
  <si>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</si>
  <si>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</si>
  <si>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</si>
  <si>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</si>
  <si>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</si>
  <si>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</si>
  <si>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</si>
  <si>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</si>
  <si>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</si>
  <si>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</si>
  <si>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</si>
  <si>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</si>
  <si>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</si>
  <si>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</si>
  <si>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</si>
  <si>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</si>
  <si>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</si>
  <si>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</si>
  <si>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</si>
  <si>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</si>
  <si>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</si>
  <si>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</si>
  <si>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</si>
  <si>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</si>
  <si>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</si>
  <si>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</si>
  <si>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</si>
  <si>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</si>
  <si>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</si>
  <si>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</si>
  <si>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</si>
  <si>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</si>
  <si>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</si>
  <si>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</si>
  <si>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</si>
  <si>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</si>
  <si>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</si>
  <si>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</si>
  <si>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</si>
  <si>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</si>
  <si>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</si>
  <si>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</si>
  <si>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</si>
  <si>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</si>
  <si>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</si>
  <si>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</si>
  <si>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</si>
  <si>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</si>
  <si>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</si>
  <si>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</si>
  <si>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</si>
  <si>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</si>
  <si>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</si>
  <si>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</si>
  <si>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</si>
  <si>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</si>
  <si>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</si>
  <si>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</si>
  <si>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</si>
  <si>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</si>
  <si>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</si>
  <si>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</si>
  <si>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</si>
  <si>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</si>
  <si>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</si>
  <si>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</si>
  <si>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</si>
  <si>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</si>
  <si>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</si>
  <si>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</si>
  <si>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</si>
  <si>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</si>
  <si>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</si>
  <si>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</si>
  <si>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</si>
  <si>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</si>
  <si>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</si>
  <si>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</si>
  <si>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</si>
  <si>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</si>
  <si>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</si>
  <si>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</si>
  <si>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</si>
  <si>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</si>
  <si>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</si>
  <si>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</si>
  <si>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</si>
  <si>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</si>
  <si>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</si>
  <si>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</si>
  <si>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</si>
  <si>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</si>
  <si>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</si>
  <si>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</si>
  <si>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</si>
  <si>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</si>
  <si>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</si>
  <si>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</si>
  <si>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</si>
  <si>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</si>
  <si>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</si>
  <si>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</si>
  <si>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</si>
  <si>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</si>
  <si>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</si>
  <si>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</si>
  <si>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</si>
  <si>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</si>
  <si>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</si>
  <si>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</si>
  <si>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</si>
  <si>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</si>
  <si>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</si>
  <si>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</si>
  <si>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</si>
  <si>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</si>
  <si>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</si>
  <si>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</si>
  <si>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</si>
  <si>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</si>
  <si>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</si>
  <si>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</si>
  <si>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</si>
  <si>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</si>
  <si>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</si>
  <si>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</si>
  <si>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</si>
  <si>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</si>
  <si>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</si>
  <si>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</si>
  <si>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</si>
  <si>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</si>
  <si>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</si>
  <si>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</si>
  <si>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</si>
  <si>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</si>
  <si>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</si>
  <si>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</si>
  <si>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</si>
  <si>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</si>
  <si>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</si>
  <si>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</si>
  <si>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</si>
  <si>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</si>
  <si>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</si>
  <si>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</si>
  <si>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</si>
  <si>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</si>
  <si>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</si>
  <si>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</si>
  <si>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</si>
  <si>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</si>
  <si>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</si>
  <si>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</si>
  <si>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</si>
  <si>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</si>
  <si>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</si>
  <si>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</si>
  <si>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</si>
  <si>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</si>
  <si>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</si>
  <si>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</si>
  <si>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</si>
  <si>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</si>
  <si>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</si>
  <si>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</si>
  <si>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</si>
  <si>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</si>
  <si>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</si>
  <si>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</si>
  <si>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</si>
  <si>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</si>
  <si>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</si>
  <si>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</si>
  <si>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</si>
  <si>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</si>
  <si>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</si>
  <si>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</si>
  <si>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</si>
  <si>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</si>
  <si>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</si>
  <si>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</si>
  <si>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</si>
  <si>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</si>
  <si>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</si>
  <si>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</si>
  <si>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</si>
  <si>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</si>
  <si>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</si>
  <si>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</si>
  <si>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</si>
  <si>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</si>
  <si>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</si>
  <si>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</si>
  <si>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</si>
  <si>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</si>
  <si>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</si>
  <si>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</si>
  <si>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</si>
  <si>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</si>
  <si>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</si>
  <si>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</si>
  <si>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</si>
  <si>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</si>
  <si>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</si>
  <si>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</si>
  <si>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</si>
  <si>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</si>
  <si>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</si>
  <si>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</si>
  <si>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</si>
  <si>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</si>
  <si>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</si>
  <si>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</si>
  <si>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</si>
  <si>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</si>
  <si>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</si>
  <si>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</si>
  <si>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</si>
  <si>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</si>
  <si>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</si>
  <si>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</si>
  <si>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</si>
  <si>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</si>
  <si>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</si>
  <si>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</si>
  <si>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</si>
  <si>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</si>
  <si>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</si>
  <si>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</si>
  <si>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</si>
  <si>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</si>
  <si>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</si>
  <si>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</si>
  <si>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</si>
  <si>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</si>
  <si>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</si>
  <si>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</si>
  <si>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</si>
  <si>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</si>
  <si>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</si>
  <si>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</si>
  <si>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</si>
  <si>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</si>
  <si>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</si>
  <si>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</si>
  <si>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</si>
  <si>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</si>
  <si>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</si>
  <si>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</si>
  <si>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</si>
  <si>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</si>
  <si>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</si>
  <si>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</si>
  <si>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</si>
  <si>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</si>
  <si>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</si>
  <si>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</si>
  <si>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</si>
  <si>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</si>
  <si>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</si>
  <si>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</si>
  <si>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</si>
  <si>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</si>
  <si>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</si>
  <si>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</si>
  <si>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</si>
  <si>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</si>
  <si>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</si>
  <si>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</si>
  <si>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</si>
  <si>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</si>
  <si>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</si>
  <si>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</si>
  <si>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</si>
  <si>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</si>
  <si>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</si>
  <si>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</si>
  <si>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</si>
  <si>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</si>
  <si>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</si>
  <si>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</si>
  <si>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</si>
  <si>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</si>
  <si>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</si>
  <si>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</si>
  <si>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</si>
  <si>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</si>
  <si>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</si>
  <si>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</si>
  <si>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</si>
  <si>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</si>
  <si>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</si>
  <si>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</si>
  <si>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</si>
  <si>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</si>
  <si>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</si>
  <si>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</si>
  <si>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</si>
  <si>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</si>
  <si>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</si>
  <si>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</si>
  <si>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</si>
  <si>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</si>
  <si>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</si>
  <si>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</si>
  <si>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</si>
  <si>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</si>
  <si>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</si>
  <si>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</si>
  <si>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</si>
  <si>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</si>
  <si>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</si>
  <si>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</si>
  <si>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</si>
  <si>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</si>
  <si>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</si>
  <si>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</si>
  <si>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</si>
  <si>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</si>
  <si>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</si>
  <si>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</si>
  <si>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</si>
  <si>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</si>
  <si>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</si>
  <si>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</si>
  <si>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</si>
  <si>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</si>
  <si>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</si>
  <si>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</si>
  <si>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</si>
  <si>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</si>
  <si>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</si>
  <si>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</si>
  <si>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</si>
  <si>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</si>
  <si>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</si>
  <si>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</si>
  <si>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</si>
  <si>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</si>
  <si>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</si>
  <si>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</si>
  <si>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</si>
  <si>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</si>
  <si>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</si>
  <si>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</si>
  <si>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</si>
  <si>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</si>
  <si>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</si>
  <si>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</si>
  <si>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</si>
  <si>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</si>
  <si>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</si>
  <si>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</si>
  <si>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</si>
  <si>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</si>
  <si>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</si>
  <si>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</si>
  <si>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</si>
  <si>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</si>
  <si>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</si>
  <si>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</si>
  <si>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</si>
  <si>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</si>
  <si>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</si>
  <si>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</si>
  <si>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</si>
  <si>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</si>
  <si>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</si>
  <si>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</si>
  <si>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</si>
  <si>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</si>
  <si>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</si>
  <si>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</si>
  <si>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</si>
  <si>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</si>
  <si>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</si>
  <si>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</si>
  <si>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</si>
  <si>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</si>
  <si>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</si>
  <si>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</si>
  <si>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</si>
  <si>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</si>
  <si>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</si>
  <si>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</si>
  <si>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</si>
  <si>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</si>
  <si>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</si>
  <si>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</si>
  <si>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</si>
  <si>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</si>
  <si>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</si>
  <si>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</si>
  <si>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</si>
  <si>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</si>
  <si>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</si>
  <si>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</si>
  <si>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</si>
  <si>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</si>
  <si>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</si>
  <si>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</si>
  <si>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</si>
  <si>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</si>
  <si>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</si>
  <si>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</si>
  <si>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</si>
  <si>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</si>
  <si>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</si>
  <si>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</si>
  <si>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</si>
  <si>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</si>
  <si>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</si>
  <si>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</si>
  <si>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</si>
  <si>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</si>
  <si>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</si>
  <si>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</si>
  <si>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</si>
  <si>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</si>
  <si>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</si>
  <si>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</si>
  <si>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</si>
  <si>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</si>
  <si>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</si>
  <si>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</si>
  <si>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</si>
  <si>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</si>
  <si>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</si>
  <si>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</si>
  <si>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</si>
  <si>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</si>
  <si>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</si>
  <si>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</si>
  <si>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</si>
  <si>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</si>
  <si>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</si>
  <si>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</si>
  <si>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</si>
  <si>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</si>
  <si>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</si>
  <si>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</si>
  <si>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</si>
  <si>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</si>
  <si>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</si>
  <si>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</si>
  <si>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</si>
  <si>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</si>
  <si>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</si>
  <si>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</si>
  <si>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</si>
  <si>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</si>
  <si>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</si>
  <si>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</si>
  <si>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</si>
  <si>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</si>
  <si>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</si>
  <si>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</si>
  <si>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</si>
  <si>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</si>
  <si>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</si>
  <si>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</si>
  <si>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</si>
  <si>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</si>
  <si>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</si>
  <si>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</si>
  <si>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</si>
  <si>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</si>
  <si>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</si>
  <si>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</si>
  <si>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</si>
  <si>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</si>
  <si>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</si>
  <si>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</si>
  <si>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</si>
  <si>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</si>
  <si>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</si>
  <si>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</si>
  <si>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</si>
  <si>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</si>
  <si>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</si>
  <si>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</si>
  <si>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</si>
  <si>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</si>
  <si>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</si>
  <si>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</si>
  <si>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</si>
  <si>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</si>
  <si>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</si>
  <si>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</si>
  <si>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</si>
  <si>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</si>
  <si>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</si>
  <si>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</si>
  <si>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</si>
  <si>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</si>
  <si>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</si>
  <si>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</si>
  <si>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</si>
  <si>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</si>
  <si>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</si>
  <si>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</si>
  <si>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</si>
  <si>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</si>
  <si>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</si>
  <si>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</si>
  <si>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</si>
  <si>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</si>
  <si>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</si>
  <si>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</si>
  <si>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</si>
  <si>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</si>
  <si>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</si>
  <si>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</si>
  <si>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</si>
  <si>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</si>
  <si>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</si>
  <si>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</si>
  <si>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</si>
  <si>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</si>
  <si>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</si>
  <si>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</si>
  <si>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</si>
  <si>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</si>
  <si>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</si>
  <si>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</si>
  <si>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</si>
  <si>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</si>
  <si>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</si>
  <si>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</si>
  <si>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</si>
  <si>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</si>
  <si>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</si>
  <si>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</si>
  <si>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</si>
  <si>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</si>
  <si>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</si>
  <si>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</si>
  <si>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</si>
  <si>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</si>
  <si>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</si>
  <si>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</si>
  <si>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</si>
  <si>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</si>
  <si>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</si>
  <si>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</si>
  <si>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</si>
  <si>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</si>
  <si>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</si>
  <si>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</si>
  <si>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</si>
  <si>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</si>
  <si>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</si>
  <si>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</si>
  <si>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</si>
  <si>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</si>
  <si>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</si>
  <si>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</si>
  <si>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</si>
  <si>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</si>
  <si>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</si>
  <si>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</si>
  <si>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</si>
  <si>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</si>
  <si>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</si>
  <si>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</si>
  <si>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</si>
  <si>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</si>
  <si>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</si>
  <si>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</si>
  <si>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</si>
  <si>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</si>
  <si>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</si>
  <si>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</si>
  <si>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</si>
  <si>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</si>
  <si>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</si>
  <si>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</si>
  <si>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</si>
  <si>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</si>
  <si>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</si>
  <si>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</si>
  <si>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</si>
  <si>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</si>
  <si>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</si>
  <si>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</si>
  <si>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</si>
  <si>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</si>
  <si>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</si>
  <si>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</si>
  <si>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</si>
  <si>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</si>
  <si>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</si>
  <si>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</si>
  <si>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</si>
  <si>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</si>
  <si>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</si>
  <si>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</si>
  <si>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</si>
  <si>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</si>
  <si>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</si>
  <si>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</si>
  <si>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</si>
  <si>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</si>
  <si>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</si>
  <si>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</si>
  <si>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</si>
  <si>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</si>
  <si>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</si>
  <si>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</si>
  <si>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</si>
  <si>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</si>
  <si>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</si>
  <si>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</si>
  <si>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</si>
  <si>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</si>
  <si>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</si>
  <si>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</si>
  <si>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</si>
  <si>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</si>
  <si>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</si>
  <si>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</si>
  <si>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</si>
  <si>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</si>
  <si>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</si>
  <si>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</si>
  <si>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</si>
  <si>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</si>
  <si>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</si>
  <si>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</si>
  <si>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</si>
  <si>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</si>
  <si>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</si>
  <si>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</si>
  <si>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</si>
  <si>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</si>
  <si>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</si>
  <si>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</si>
  <si>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</si>
  <si>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</si>
  <si>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</si>
  <si>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</si>
  <si>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</si>
  <si>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</si>
  <si>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</si>
  <si>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</si>
  <si>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</si>
  <si>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</si>
  <si>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</si>
  <si>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</si>
  <si>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</si>
  <si>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</si>
  <si>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</si>
  <si>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</si>
  <si>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</si>
  <si>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</si>
  <si>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</si>
  <si>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</si>
  <si>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</si>
  <si>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</si>
  <si>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</si>
  <si>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</si>
  <si>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</si>
  <si>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</si>
  <si>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</si>
  <si>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</si>
  <si>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</si>
  <si>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</si>
  <si>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</si>
  <si>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</si>
  <si>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</si>
  <si>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</si>
  <si>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</si>
  <si>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</si>
  <si>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</si>
  <si>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</si>
  <si>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</si>
  <si>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</si>
  <si>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</si>
  <si>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</si>
  <si>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</si>
  <si>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</si>
  <si>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</si>
  <si>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</si>
  <si>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</si>
  <si>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</si>
  <si>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</si>
  <si>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</si>
  <si>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</si>
  <si>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</si>
  <si>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</si>
  <si>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</si>
  <si>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</si>
  <si>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</si>
  <si>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</si>
  <si>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</si>
  <si>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</si>
  <si>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</si>
  <si>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</si>
  <si>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</si>
  <si>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</si>
  <si>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</si>
  <si>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</si>
  <si>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</si>
  <si>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</si>
  <si>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</si>
  <si>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</si>
  <si>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</si>
  <si>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</si>
  <si>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</si>
  <si>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</si>
  <si>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</si>
  <si>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</si>
  <si>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</si>
  <si>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</si>
  <si>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</si>
  <si>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</si>
  <si>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</si>
  <si>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</si>
  <si>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</si>
  <si>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</si>
  <si>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</si>
  <si>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</si>
  <si>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</si>
  <si>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</si>
  <si>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</si>
  <si>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</si>
  <si>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</si>
  <si>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</si>
  <si>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</si>
  <si>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</si>
  <si>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</si>
  <si>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</si>
  <si>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</si>
  <si>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</si>
  <si>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</si>
  <si>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</si>
  <si>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</si>
  <si>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</si>
  <si>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</si>
  <si>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</si>
  <si>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</si>
  <si>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</si>
  <si>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</si>
  <si>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</si>
  <si>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</si>
  <si>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</si>
  <si>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</si>
  <si>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</si>
  <si>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</si>
  <si>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</si>
  <si>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</si>
  <si>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</si>
  <si>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</si>
  <si>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</si>
  <si>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</si>
  <si>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</si>
  <si>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</si>
  <si>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</si>
  <si>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</si>
  <si>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</si>
  <si>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</si>
  <si>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</si>
  <si>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</si>
  <si>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</si>
  <si>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</si>
  <si>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</si>
  <si>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</si>
  <si>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</si>
  <si>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</si>
  <si>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</si>
  <si>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</si>
  <si>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</si>
  <si>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</si>
  <si>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</si>
  <si>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</si>
  <si>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</si>
  <si>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</si>
  <si>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</si>
  <si>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</si>
  <si>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</si>
  <si>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</si>
  <si>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</si>
  <si>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</si>
  <si>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</si>
  <si>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</si>
  <si>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</si>
  <si>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</si>
  <si>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</si>
  <si>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</si>
  <si>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</si>
  <si>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</si>
  <si>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</si>
  <si>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</si>
  <si>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</si>
  <si>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</si>
  <si>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</si>
  <si>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</si>
  <si>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</si>
  <si>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</si>
  <si>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</si>
  <si>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</si>
  <si>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</si>
  <si>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</si>
  <si>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</si>
  <si>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</si>
  <si>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</si>
  <si>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</si>
  <si>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</si>
  <si>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</si>
  <si>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</si>
  <si>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</si>
  <si>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</si>
  <si>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</si>
  <si>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</si>
  <si>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</si>
  <si>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</si>
  <si>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</si>
  <si>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</si>
  <si>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</si>
  <si>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</si>
  <si>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</si>
  <si>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</si>
  <si>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</si>
  <si>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</si>
  <si>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</si>
  <si>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</si>
  <si>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</si>
  <si>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</si>
  <si>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</si>
  <si>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</si>
  <si>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</si>
  <si>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</si>
  <si>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</si>
  <si>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</si>
  <si>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</si>
  <si>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</si>
  <si>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</si>
  <si>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</si>
  <si>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</si>
  <si>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</si>
  <si>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</si>
  <si>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</si>
  <si>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</si>
  <si>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</si>
  <si>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</si>
  <si>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</si>
  <si>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</si>
  <si>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</si>
  <si>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</si>
  <si>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</si>
  <si>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</si>
  <si>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</si>
  <si>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</si>
  <si>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</si>
  <si>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</si>
  <si>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</si>
  <si>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</si>
  <si>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</si>
  <si>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</si>
  <si>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</si>
  <si>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</si>
  <si>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</si>
  <si>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</si>
  <si>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</si>
  <si>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</si>
  <si>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</si>
  <si>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</si>
  <si>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</si>
  <si>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</si>
  <si>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</si>
  <si>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</si>
  <si>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</si>
  <si>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</si>
  <si>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</si>
  <si>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</si>
  <si>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</si>
  <si>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</si>
  <si>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</si>
  <si>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</si>
  <si>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</si>
  <si>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</si>
  <si>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</si>
  <si>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</si>
  <si>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</si>
  <si>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</si>
  <si>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</si>
  <si>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</si>
  <si>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</si>
  <si>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</si>
  <si>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</si>
  <si>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</si>
  <si>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</si>
  <si>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</si>
  <si>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</si>
  <si>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</si>
  <si>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</si>
  <si>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</si>
  <si>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</si>
  <si>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</si>
  <si>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</si>
  <si>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</si>
  <si>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</si>
  <si>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</si>
  <si>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</si>
  <si>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</si>
  <si>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</si>
  <si>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</si>
  <si>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</si>
  <si>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</si>
  <si>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</si>
  <si>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</si>
  <si>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</si>
  <si>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</si>
  <si>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</si>
  <si>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</si>
  <si>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</si>
  <si>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</si>
  <si>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</si>
  <si>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</si>
  <si>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</si>
  <si>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</si>
  <si>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</si>
  <si>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</si>
  <si>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</si>
  <si>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</si>
  <si>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</si>
  <si>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</si>
  <si>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</si>
  <si>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</si>
  <si>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</si>
  <si>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</si>
  <si>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</si>
  <si>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</si>
  <si>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</si>
  <si>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</si>
  <si>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</si>
  <si>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</si>
  <si>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</si>
  <si>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</si>
  <si>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</si>
  <si>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</si>
  <si>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</si>
  <si>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</si>
  <si>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</si>
  <si>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</si>
  <si>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</si>
  <si>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</si>
  <si>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</si>
  <si>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</si>
  <si>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</si>
  <si>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</si>
  <si>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</si>
  <si>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</si>
  <si>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</si>
  <si>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</si>
  <si>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</si>
  <si>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</si>
  <si>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</si>
  <si>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</si>
  <si>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</si>
  <si>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</si>
  <si>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</si>
  <si>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</si>
  <si>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</si>
  <si>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</si>
  <si>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</si>
  <si>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</si>
  <si>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</si>
  <si>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</si>
  <si>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</si>
  <si>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</si>
  <si>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</si>
  <si>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</si>
  <si>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</si>
  <si>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</si>
  <si>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</si>
  <si>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</si>
  <si>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</si>
  <si>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</si>
  <si>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</si>
  <si>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</si>
  <si>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</si>
  <si>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</si>
  <si>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</si>
  <si>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</si>
  <si>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</si>
  <si>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</si>
  <si>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</si>
  <si>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</si>
  <si>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</si>
  <si>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</si>
  <si>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</si>
  <si>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</si>
  <si>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</si>
  <si>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</si>
  <si>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</si>
  <si>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</si>
  <si>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</si>
  <si>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</si>
  <si>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</si>
  <si>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</si>
  <si>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</si>
  <si>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</si>
  <si>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</si>
  <si>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</si>
  <si>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</si>
  <si>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</si>
  <si>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</si>
  <si>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</si>
  <si>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</si>
  <si>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</si>
  <si>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</si>
  <si>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</si>
  <si>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</si>
  <si>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</si>
  <si>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</si>
  <si>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</si>
  <si>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</si>
  <si>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</si>
  <si>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</si>
  <si>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</si>
  <si>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</si>
  <si>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</si>
  <si>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</si>
  <si>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</si>
  <si>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</si>
  <si>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</si>
  <si>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</si>
  <si>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</si>
  <si>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</si>
  <si>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</si>
  <si>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</si>
  <si>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</si>
  <si>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</si>
  <si>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</si>
  <si>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</si>
  <si>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</si>
  <si>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</si>
  <si>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</si>
  <si>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</si>
  <si>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</si>
  <si>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</si>
  <si>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</si>
  <si>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</si>
  <si>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</si>
  <si>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</si>
  <si>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</si>
  <si>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</si>
  <si>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</si>
  <si>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</si>
  <si>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</si>
  <si>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</si>
  <si>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</si>
  <si>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</si>
  <si>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</si>
  <si>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</si>
  <si>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</si>
  <si>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</si>
  <si>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</si>
  <si>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</si>
  <si>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</si>
  <si>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</si>
  <si>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</si>
  <si>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</si>
  <si>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</si>
  <si>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</si>
  <si>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</si>
  <si>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</si>
  <si>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</si>
  <si>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</si>
  <si>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</si>
  <si>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</si>
  <si>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</si>
  <si>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</si>
  <si>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</si>
  <si>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</si>
  <si>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</si>
  <si>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</si>
  <si>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</si>
  <si>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</si>
  <si>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</si>
  <si>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</si>
  <si>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</si>
  <si>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</si>
  <si>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</si>
  <si>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</si>
  <si>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</si>
  <si>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</si>
  <si>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</si>
  <si>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</si>
  <si>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</si>
  <si>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</si>
  <si>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</si>
  <si>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</si>
  <si>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</si>
  <si>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</si>
  <si>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</si>
  <si>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</si>
  <si>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</si>
  <si>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</si>
  <si>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</si>
  <si>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</si>
  <si>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</si>
  <si>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</si>
  <si>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</si>
  <si>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</si>
  <si>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</si>
  <si>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</si>
  <si>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</si>
  <si>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</si>
  <si>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</si>
  <si>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</si>
  <si>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</si>
  <si>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</si>
  <si>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</si>
  <si>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</si>
  <si>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</si>
  <si>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</si>
  <si>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</si>
  <si>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</si>
  <si>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</si>
  <si>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</si>
  <si>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</si>
  <si>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</si>
  <si>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</si>
  <si>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</si>
  <si>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</si>
  <si>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</si>
  <si>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</si>
  <si>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</si>
  <si>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</si>
  <si>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</si>
  <si>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</si>
  <si>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</si>
  <si>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</si>
  <si>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</si>
  <si>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</si>
  <si>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</si>
  <si>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</si>
  <si>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</si>
  <si>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</si>
  <si>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</si>
  <si>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</si>
  <si>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</si>
  <si>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</si>
  <si>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</si>
  <si>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</si>
  <si>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</si>
  <si>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</si>
  <si>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</si>
  <si>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</si>
  <si>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</si>
  <si>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</si>
  <si>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</si>
  <si>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</si>
  <si>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</si>
  <si>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</si>
  <si>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</si>
  <si>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</si>
  <si>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</si>
  <si>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</si>
  <si>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</si>
  <si>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</si>
  <si>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</si>
  <si>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</si>
  <si>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</si>
  <si>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</si>
  <si>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</si>
  <si>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</si>
  <si>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</si>
  <si>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</si>
  <si>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</si>
  <si>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</si>
  <si>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</si>
  <si>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</si>
  <si>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</si>
  <si>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</si>
  <si>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</si>
  <si>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</si>
  <si>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</si>
  <si>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</si>
  <si>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</si>
  <si>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</si>
  <si>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</si>
  <si>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</si>
  <si>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</si>
  <si>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</si>
  <si>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</si>
  <si>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</si>
  <si>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</si>
  <si>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</si>
  <si>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</si>
  <si>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</si>
  <si>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</si>
  <si>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</si>
  <si>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</si>
  <si>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</si>
  <si>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</si>
  <si>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</si>
  <si>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</si>
  <si>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</si>
  <si>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</si>
  <si>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</si>
  <si>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</si>
  <si>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</si>
  <si>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</si>
  <si>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</si>
  <si>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</si>
  <si>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</si>
  <si>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</si>
  <si>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</si>
  <si>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</si>
  <si>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</si>
  <si>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</si>
  <si>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</si>
  <si>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</si>
  <si>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</si>
  <si>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</si>
  <si>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</si>
  <si>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</si>
  <si>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</si>
  <si>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</si>
  <si>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</si>
  <si>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</si>
  <si>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</si>
  <si>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</si>
  <si>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</si>
  <si>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</si>
  <si>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</si>
  <si>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</si>
  <si>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</si>
  <si>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</si>
  <si>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</si>
  <si>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</si>
  <si>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</si>
  <si>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</si>
  <si>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</si>
  <si>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</si>
  <si>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</si>
  <si>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</si>
  <si>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</si>
  <si>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</si>
  <si>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</si>
  <si>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</si>
  <si>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</si>
  <si>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</si>
  <si>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</si>
  <si>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</si>
  <si>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</si>
  <si>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</si>
  <si>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</si>
  <si>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</si>
  <si>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</si>
  <si>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</si>
  <si>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</si>
  <si>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</si>
  <si>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</si>
  <si>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</si>
  <si>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</si>
  <si>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</si>
  <si>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</si>
  <si>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</si>
  <si>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</si>
  <si>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</si>
  <si>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</si>
  <si>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</si>
  <si>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</si>
  <si>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</si>
  <si>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</si>
  <si>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</si>
  <si>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</si>
  <si>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</si>
  <si>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</si>
  <si>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</si>
  <si>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</si>
  <si>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</si>
  <si>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</si>
  <si>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</si>
  <si>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</si>
  <si>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</si>
  <si>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</si>
  <si>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</si>
  <si>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</si>
  <si>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</si>
  <si>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</si>
  <si>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</si>
  <si>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</si>
  <si>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</si>
  <si>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</si>
  <si>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</si>
  <si>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</si>
  <si>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</si>
  <si>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</si>
  <si>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</si>
  <si>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</si>
  <si>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</si>
  <si>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</si>
  <si>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</si>
  <si>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</si>
  <si>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</si>
  <si>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</si>
  <si>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</si>
  <si>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</si>
  <si>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</si>
  <si>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</si>
  <si>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</si>
  <si>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</si>
  <si>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</si>
  <si>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</si>
  <si>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</si>
  <si>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</si>
  <si>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</si>
  <si>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</si>
  <si>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</si>
  <si>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</si>
  <si>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</si>
  <si>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</si>
  <si>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</si>
  <si>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</si>
  <si>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</si>
  <si>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</si>
  <si>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</si>
  <si>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</si>
  <si>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</si>
  <si>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</si>
  <si>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</si>
  <si>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</si>
  <si>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</si>
  <si>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</si>
  <si>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</si>
  <si>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</si>
  <si>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</si>
  <si>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</si>
  <si>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</si>
  <si>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</si>
  <si>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</si>
  <si>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</si>
  <si>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</si>
  <si>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</si>
  <si>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</si>
  <si>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</si>
  <si>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</si>
  <si>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</si>
  <si>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</si>
  <si>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</si>
  <si>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</si>
  <si>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</si>
  <si>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</si>
  <si>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</si>
  <si>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</si>
  <si>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</si>
  <si>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</si>
  <si>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</si>
  <si>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</si>
  <si>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</si>
  <si>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</si>
  <si>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</si>
  <si>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</si>
  <si>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</si>
  <si>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</si>
  <si>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</si>
  <si>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</si>
  <si>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</si>
  <si>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</si>
  <si>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</si>
  <si>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</si>
  <si>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</si>
  <si>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</si>
  <si>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</si>
  <si>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</si>
  <si>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</si>
  <si>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</si>
  <si>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</si>
  <si>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</si>
  <si>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</si>
  <si>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</si>
  <si>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</si>
  <si>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</si>
  <si>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</si>
  <si>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</si>
  <si>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</si>
  <si>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</si>
  <si>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</si>
  <si>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</si>
  <si>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</si>
  <si>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</si>
  <si>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</si>
  <si>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</si>
  <si>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</si>
  <si>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</si>
  <si>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</si>
  <si>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</si>
  <si>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</si>
  <si>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</si>
  <si>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</si>
  <si>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</si>
  <si>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</si>
  <si>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</si>
  <si>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</si>
  <si>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</si>
  <si>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</si>
  <si>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</si>
  <si>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</si>
  <si>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</si>
  <si>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</si>
  <si>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</si>
  <si>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</si>
  <si>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</si>
  <si>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</si>
  <si>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</si>
  <si>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</si>
  <si>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</si>
  <si>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</si>
  <si>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</si>
  <si>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</si>
  <si>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</si>
  <si>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</si>
  <si>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</si>
  <si>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</si>
  <si>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</si>
  <si>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</si>
  <si>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</si>
  <si>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</si>
  <si>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</si>
  <si>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</si>
  <si>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</si>
  <si>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</si>
  <si>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</si>
  <si>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</si>
  <si>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</si>
  <si>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</si>
  <si>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</si>
  <si>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</si>
  <si>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</si>
  <si>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</si>
  <si>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</si>
  <si>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</si>
  <si>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</si>
  <si>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</si>
  <si>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</si>
  <si>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</si>
  <si>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</si>
  <si>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</si>
  <si>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</si>
  <si>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</si>
  <si>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</si>
  <si>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</si>
  <si>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</si>
  <si>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</si>
  <si>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</si>
  <si>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</si>
  <si>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</si>
  <si>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</si>
  <si>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</si>
  <si>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</si>
  <si>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</si>
  <si>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</si>
  <si>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</si>
  <si>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</si>
  <si>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</si>
  <si>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</si>
  <si>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</si>
  <si>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</si>
  <si>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</si>
  <si>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</si>
  <si>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</si>
  <si>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</si>
  <si>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</si>
  <si>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</si>
  <si>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</si>
  <si>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</si>
  <si>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</si>
  <si>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</si>
  <si>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</si>
  <si>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</si>
  <si>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</si>
  <si>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</si>
  <si>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</si>
  <si>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</si>
  <si>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</si>
  <si>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</si>
  <si>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</si>
  <si>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</si>
  <si>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</si>
  <si>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</si>
  <si>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</si>
  <si>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</si>
  <si>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</si>
  <si>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</si>
  <si>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</si>
  <si>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</si>
  <si>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</si>
  <si>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</si>
  <si>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</si>
  <si>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</si>
  <si>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</si>
  <si>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</si>
  <si>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</si>
  <si>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</si>
  <si>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</si>
  <si>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</si>
  <si>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</si>
  <si>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</si>
  <si>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</si>
  <si>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</si>
  <si>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</si>
  <si>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</si>
  <si>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</si>
  <si>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</si>
  <si>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</si>
  <si>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</si>
  <si>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</si>
  <si>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</si>
  <si>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</si>
  <si>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</si>
  <si>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</si>
  <si>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</si>
  <si>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</si>
  <si>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</si>
  <si>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</si>
  <si>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</si>
  <si>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</si>
  <si>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</si>
  <si>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</si>
  <si>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</si>
  <si>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</si>
  <si>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</si>
  <si>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</si>
  <si>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</si>
  <si>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</si>
  <si>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</si>
  <si>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</si>
  <si>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</si>
  <si>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</si>
  <si>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</si>
  <si>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</si>
  <si>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</si>
  <si>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</si>
  <si>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</si>
  <si>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</si>
  <si>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</si>
  <si>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</si>
  <si>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</si>
  <si>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</si>
  <si>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</si>
  <si>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</si>
  <si>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</si>
  <si>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</si>
  <si>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</si>
  <si>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</si>
  <si>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</si>
  <si>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</si>
  <si>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</si>
  <si>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</si>
  <si>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</si>
  <si>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</si>
  <si>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</si>
  <si>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</si>
  <si>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</si>
  <si>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</si>
  <si>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</si>
  <si>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</si>
  <si>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</si>
  <si>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</si>
  <si>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</si>
  <si>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</si>
  <si>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</si>
  <si>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</si>
  <si>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</si>
  <si>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</si>
  <si>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</si>
  <si>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</si>
  <si>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</si>
  <si>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</si>
  <si>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</si>
  <si>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</si>
  <si>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</si>
  <si>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</si>
  <si>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</si>
  <si>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</si>
  <si>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</si>
  <si>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</si>
  <si>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</si>
  <si>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</si>
  <si>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</si>
  <si>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</si>
  <si>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</si>
  <si>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</si>
  <si>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</si>
  <si>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</si>
  <si>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</si>
  <si>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</si>
  <si>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</si>
  <si>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</si>
  <si>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</si>
  <si>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</si>
  <si>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</si>
  <si>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</si>
  <si>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</si>
  <si>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</si>
  <si>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</si>
  <si>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</si>
  <si>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</si>
  <si>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</si>
  <si>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</si>
  <si>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</si>
  <si>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</si>
  <si>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</si>
  <si>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</si>
  <si>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</si>
  <si>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</si>
  <si>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</si>
  <si>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</si>
  <si>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</si>
  <si>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</si>
  <si>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</si>
  <si>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</si>
  <si>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</si>
  <si>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</si>
  <si>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</si>
  <si>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</si>
  <si>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</si>
  <si>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</si>
  <si>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</si>
  <si>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</si>
  <si>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</si>
  <si>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</si>
  <si>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</si>
  <si>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</si>
  <si>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</si>
  <si>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</si>
  <si>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</si>
  <si>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</si>
  <si>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</si>
  <si>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</si>
  <si>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</si>
  <si>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</si>
  <si>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</si>
  <si>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</si>
  <si>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</si>
  <si>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</si>
  <si>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</si>
  <si>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</si>
  <si>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</si>
  <si>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</si>
  <si>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</si>
  <si>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</si>
  <si>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</si>
  <si>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</si>
  <si>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</si>
  <si>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</si>
  <si>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</si>
  <si>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</si>
  <si>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</si>
  <si>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</si>
  <si>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</si>
  <si>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</si>
  <si>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</si>
  <si>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</si>
  <si>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</si>
  <si>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</si>
  <si>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</si>
  <si>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</si>
  <si>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</si>
  <si>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</si>
  <si>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</si>
  <si>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</si>
  <si>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</si>
  <si>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</si>
  <si>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</si>
  <si>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</si>
  <si>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</si>
  <si>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</si>
  <si>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</si>
  <si>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</si>
  <si>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</si>
  <si>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</si>
  <si>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</si>
  <si>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</si>
  <si>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</si>
  <si>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</si>
  <si>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</si>
  <si>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</si>
  <si>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</si>
  <si>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</si>
  <si>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</si>
  <si>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</si>
  <si>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</si>
  <si>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</si>
  <si>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</si>
  <si>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</si>
  <si>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</si>
  <si>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</si>
  <si>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</si>
  <si>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</si>
  <si>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</si>
  <si>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</si>
  <si>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</si>
  <si>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</si>
  <si>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</si>
  <si>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</si>
  <si>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</si>
  <si>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</si>
  <si>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</si>
  <si>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</si>
  <si>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</si>
  <si>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</si>
  <si>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</si>
  <si>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</si>
  <si>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</si>
  <si>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</si>
  <si>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</si>
  <si>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</si>
  <si>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</si>
  <si>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</si>
  <si>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</si>
  <si>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</si>
  <si>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</si>
  <si>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</si>
  <si>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</si>
  <si>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</si>
  <si>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</si>
  <si>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</si>
  <si>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</si>
  <si>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</si>
  <si>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</si>
  <si>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</si>
  <si>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</si>
  <si>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</si>
  <si>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</si>
  <si>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</si>
  <si>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</si>
  <si>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</si>
  <si>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</si>
  <si>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</si>
  <si>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</si>
  <si>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</si>
  <si>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</si>
  <si>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</si>
  <si>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</si>
  <si>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</si>
  <si>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</si>
  <si>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</si>
  <si>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</si>
  <si>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</si>
  <si>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</si>
  <si>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</si>
  <si>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</si>
  <si>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</si>
  <si>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</si>
  <si>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</si>
  <si>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</si>
  <si>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</si>
  <si>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</si>
  <si>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</si>
  <si>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</si>
  <si>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</si>
  <si>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</si>
  <si>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</si>
  <si>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</si>
  <si>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</si>
  <si>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</si>
  <si>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</si>
  <si>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</si>
  <si>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</si>
  <si>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</si>
  <si>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</si>
  <si>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</si>
  <si>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</si>
  <si>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</si>
  <si>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</si>
  <si>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</si>
  <si>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</si>
  <si>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</si>
  <si>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</si>
  <si>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</si>
  <si>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</si>
  <si>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</si>
  <si>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</si>
  <si>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</si>
  <si>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</si>
  <si>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</si>
  <si>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</si>
  <si>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</si>
  <si>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</si>
  <si>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</si>
  <si>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</si>
  <si>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</si>
  <si>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</si>
  <si>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</si>
  <si>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</si>
  <si>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</si>
  <si>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</si>
  <si>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</si>
  <si>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</si>
  <si>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</si>
  <si>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</si>
  <si>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</si>
  <si>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</si>
  <si>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</si>
  <si>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</si>
  <si>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</si>
  <si>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</si>
  <si>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</si>
  <si>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</si>
  <si>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</si>
  <si>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</si>
  <si>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</si>
  <si>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</si>
  <si>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</si>
  <si>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</si>
  <si>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</si>
  <si>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</si>
  <si>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</si>
  <si>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</si>
  <si>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</si>
  <si>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</si>
  <si>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</si>
  <si>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</si>
  <si>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</si>
  <si>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</si>
  <si>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</si>
  <si>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</si>
  <si>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</si>
  <si>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</si>
  <si>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</si>
  <si>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</si>
  <si>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</si>
  <si>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</si>
  <si>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</si>
  <si>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</si>
  <si>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</si>
  <si>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</si>
  <si>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</si>
  <si>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</si>
  <si>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</si>
  <si>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</si>
  <si>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</si>
  <si>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</si>
  <si>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</si>
  <si>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</si>
  <si>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</si>
  <si>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</si>
  <si>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</si>
  <si>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</si>
  <si>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</si>
  <si>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</si>
  <si>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</si>
  <si>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</si>
  <si>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</si>
  <si>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</si>
  <si>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</si>
  <si>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</si>
  <si>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</si>
  <si>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</si>
  <si>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</si>
  <si>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</si>
  <si>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</si>
  <si>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</si>
  <si>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</si>
  <si>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</si>
  <si>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</si>
  <si>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</si>
  <si>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</si>
  <si>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</si>
  <si>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</si>
  <si>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</si>
  <si>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</si>
  <si>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</si>
  <si>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</si>
  <si>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</si>
  <si>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</si>
  <si>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</si>
  <si>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</si>
  <si>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</si>
  <si>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</si>
  <si>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</si>
  <si>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</si>
  <si>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</si>
  <si>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</si>
  <si>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</si>
  <si>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</si>
  <si>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</si>
  <si>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</si>
  <si>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</si>
  <si>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</si>
  <si>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</si>
  <si>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</si>
  <si>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</si>
  <si>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</si>
  <si>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</si>
  <si>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</si>
  <si>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</si>
  <si>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</si>
  <si>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</si>
  <si>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</si>
  <si>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</si>
  <si>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</si>
  <si>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</si>
  <si>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</si>
  <si>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</si>
  <si>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</si>
  <si>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</si>
  <si>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</si>
  <si>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</si>
  <si>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</si>
  <si>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</si>
  <si>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</si>
  <si>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</si>
  <si>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</si>
  <si>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</si>
  <si>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</si>
  <si>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</si>
  <si>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</si>
  <si>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</si>
  <si>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</si>
  <si>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</si>
  <si>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</si>
  <si>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</si>
  <si>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</si>
  <si>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</si>
  <si>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</si>
  <si>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</si>
  <si>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</si>
  <si>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</si>
  <si>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</si>
  <si>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</si>
  <si>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</si>
  <si>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</si>
  <si>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</si>
  <si>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</si>
  <si>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</si>
  <si>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</si>
  <si>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</si>
  <si>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</si>
  <si>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</si>
  <si>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</si>
  <si>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</si>
  <si>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</si>
  <si>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</si>
  <si>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</si>
  <si>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</si>
  <si>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</si>
  <si>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</si>
  <si>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</si>
  <si>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</si>
  <si>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</si>
  <si>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</si>
  <si>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</si>
  <si>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</si>
  <si>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</si>
  <si>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</si>
  <si>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</si>
  <si>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</si>
  <si>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</si>
  <si>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</si>
  <si>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</si>
  <si>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</si>
  <si>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</si>
  <si>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</si>
  <si>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</si>
  <si>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</si>
  <si>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</si>
  <si>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</si>
  <si>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</si>
  <si>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</si>
  <si>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</si>
  <si>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</si>
  <si>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</si>
  <si>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</si>
  <si>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</si>
  <si>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</si>
  <si>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</si>
  <si>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</si>
  <si>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</si>
  <si>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</si>
  <si>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</si>
  <si>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</si>
  <si>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</si>
  <si>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</si>
  <si>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</si>
  <si>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</si>
  <si>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</si>
  <si>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</si>
  <si>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</si>
  <si>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</si>
  <si>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</si>
  <si>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</si>
  <si>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</si>
  <si>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</si>
  <si>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</si>
  <si>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</si>
  <si>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</si>
  <si>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</si>
  <si>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</si>
  <si>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</si>
  <si>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</si>
  <si>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</si>
  <si>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</si>
  <si>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</si>
  <si>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</si>
  <si>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</si>
  <si>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</si>
  <si>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</si>
  <si>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</si>
  <si>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</si>
  <si>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</si>
  <si>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</si>
  <si>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</si>
  <si>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</si>
  <si>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</si>
  <si>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</si>
  <si>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</si>
  <si>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</si>
  <si>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</si>
  <si>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</si>
  <si>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</si>
  <si>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</si>
  <si>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</si>
  <si>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</si>
  <si>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</si>
  <si>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</si>
  <si>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</si>
  <si>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</si>
  <si>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</si>
  <si>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</si>
  <si>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</si>
  <si>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</si>
  <si>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</si>
  <si>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</si>
  <si>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</si>
  <si>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</si>
  <si>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</si>
  <si>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</si>
  <si>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</si>
  <si>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</si>
  <si>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</si>
  <si>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</si>
  <si>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</si>
  <si>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</si>
  <si>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</si>
  <si>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</si>
  <si>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</si>
  <si>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</si>
  <si>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</si>
  <si>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</si>
  <si>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</si>
  <si>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</si>
  <si>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</si>
  <si>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</si>
  <si>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</si>
  <si>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</si>
  <si>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</si>
  <si>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</si>
  <si>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</si>
  <si>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</si>
  <si>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</si>
  <si>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</si>
  <si>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</si>
  <si>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</si>
  <si>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</si>
  <si>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</si>
  <si>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</si>
  <si>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</si>
  <si>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</si>
  <si>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</si>
  <si>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</si>
  <si>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</si>
  <si>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</si>
  <si>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</si>
  <si>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</si>
  <si>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</si>
  <si>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</si>
  <si>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</si>
  <si>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</si>
  <si>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</si>
  <si>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</si>
  <si>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</si>
  <si>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</si>
  <si>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</si>
  <si>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</si>
  <si>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</si>
  <si>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</si>
  <si>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</si>
  <si>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</si>
  <si>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</si>
  <si>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</si>
  <si>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</si>
  <si>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</si>
  <si>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</si>
  <si>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</si>
  <si>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</si>
  <si>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</si>
  <si>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</si>
  <si>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</si>
  <si>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</si>
  <si>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</si>
  <si>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</si>
  <si>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</si>
  <si>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</si>
  <si>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</si>
  <si>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</si>
  <si>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</si>
  <si>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</si>
  <si>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</si>
  <si>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</si>
  <si>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</si>
  <si>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</si>
  <si>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</si>
  <si>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</si>
  <si>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</si>
  <si>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</si>
  <si>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</si>
  <si>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</si>
  <si>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</si>
  <si>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</si>
  <si>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</si>
  <si>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</si>
  <si>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</si>
  <si>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</si>
  <si>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</si>
  <si>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</si>
  <si>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</si>
  <si>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</si>
  <si>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</si>
  <si>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</si>
  <si>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</si>
  <si>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</si>
  <si>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</si>
  <si>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</si>
  <si>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</si>
  <si>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</si>
  <si>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</si>
  <si>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</si>
  <si>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</si>
  <si>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</si>
  <si>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</si>
  <si>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</si>
  <si>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</si>
  <si>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</si>
  <si>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</si>
  <si>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</si>
  <si>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</si>
  <si>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</si>
  <si>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</si>
  <si>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</si>
  <si>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</si>
  <si>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</si>
  <si>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</si>
  <si>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</si>
  <si>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</si>
  <si>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</si>
  <si>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</si>
  <si>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</si>
  <si>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</si>
  <si>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</si>
  <si>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</si>
  <si>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</si>
  <si>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</si>
  <si>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</si>
  <si>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</si>
  <si>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</si>
  <si>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</si>
  <si>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</si>
  <si>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</si>
  <si>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</si>
  <si>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</si>
  <si>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</si>
  <si>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</si>
  <si>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</si>
  <si>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</si>
  <si>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</si>
  <si>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</si>
  <si>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</si>
  <si>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</si>
  <si>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</si>
  <si>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</si>
  <si>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</si>
  <si>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</si>
  <si>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</si>
  <si>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</si>
  <si>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</si>
  <si>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</si>
  <si>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</si>
  <si>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</si>
  <si>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</si>
  <si>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</si>
  <si>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</si>
  <si>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</si>
  <si>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</si>
  <si>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</si>
  <si>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</si>
  <si>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</si>
  <si>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</si>
  <si>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</si>
  <si>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</si>
  <si>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</si>
  <si>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</si>
  <si>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</si>
  <si>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</si>
  <si>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</si>
  <si>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</si>
  <si>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</si>
  <si>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</si>
  <si>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</si>
  <si>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</si>
  <si>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</si>
  <si>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</si>
  <si>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</si>
  <si>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</si>
  <si>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</si>
  <si>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</si>
  <si>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</si>
  <si>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</si>
  <si>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</si>
  <si>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</si>
  <si>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</si>
  <si>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</si>
  <si>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</si>
  <si>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</si>
  <si>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</si>
  <si>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</si>
  <si>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</si>
  <si>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</si>
  <si>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</si>
  <si>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</si>
  <si>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</si>
  <si>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</si>
  <si>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</si>
  <si>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</si>
  <si>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</si>
  <si>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</si>
  <si>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</si>
  <si>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</si>
  <si>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</si>
  <si>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</si>
  <si>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</si>
  <si>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</si>
  <si>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</si>
  <si>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</si>
  <si>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</si>
  <si>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</si>
  <si>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</si>
  <si>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</si>
  <si>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</si>
  <si>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</si>
  <si>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</si>
  <si>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</si>
  <si>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</si>
  <si>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</si>
  <si>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</si>
  <si>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</si>
  <si>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</si>
  <si>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</si>
  <si>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</si>
  <si>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</si>
  <si>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</si>
  <si>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</si>
  <si>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</si>
  <si>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</si>
  <si>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</si>
  <si>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</si>
  <si>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</si>
  <si>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</si>
  <si>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</si>
  <si>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</si>
  <si>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</si>
  <si>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</si>
  <si>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</si>
  <si>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</si>
  <si>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</si>
  <si>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</si>
  <si>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</si>
  <si>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</si>
  <si>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</si>
  <si>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</si>
  <si>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</si>
  <si>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</si>
  <si>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</si>
  <si>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</si>
  <si>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</si>
  <si>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</si>
  <si>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</si>
  <si>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</si>
  <si>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</si>
  <si>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</si>
  <si>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</si>
  <si>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</si>
  <si>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</si>
  <si>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</si>
  <si>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</si>
  <si>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</si>
  <si>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</si>
  <si>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</si>
  <si>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</si>
  <si>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</si>
  <si>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</si>
  <si>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</si>
  <si>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</si>
  <si>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</si>
  <si>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</si>
  <si>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</si>
  <si>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</si>
  <si>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</si>
  <si>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</si>
  <si>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</si>
  <si>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</si>
  <si>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</si>
  <si>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</si>
  <si>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</si>
  <si>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</si>
  <si>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</si>
  <si>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</si>
  <si>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</si>
  <si>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</si>
  <si>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</si>
  <si>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</si>
  <si>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</si>
  <si>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</si>
  <si>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</si>
  <si>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</si>
  <si>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</si>
  <si>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</si>
  <si>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</si>
  <si>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</si>
  <si>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</si>
  <si>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</si>
  <si>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</si>
  <si>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</si>
  <si>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</si>
  <si>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</si>
  <si>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</si>
  <si>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</si>
  <si>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</si>
  <si>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</si>
  <si>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</si>
  <si>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</si>
  <si>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</si>
  <si>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</si>
  <si>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</si>
  <si>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</si>
  <si>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</si>
  <si>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</si>
  <si>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</si>
  <si>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</si>
  <si>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</si>
  <si>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</si>
  <si>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</si>
  <si>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</si>
  <si>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</si>
  <si>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</si>
  <si>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</si>
  <si>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</si>
  <si>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</si>
  <si>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</si>
  <si>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</si>
  <si>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</si>
  <si>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</si>
  <si>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</si>
  <si>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</si>
  <si>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</si>
  <si>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</si>
  <si>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</si>
  <si>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</si>
  <si>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</si>
  <si>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</si>
  <si>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</si>
  <si>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</si>
  <si>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</si>
  <si>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</si>
  <si>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</si>
  <si>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</si>
  <si>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</si>
  <si>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</si>
  <si>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</si>
  <si>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</si>
  <si>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</si>
  <si>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</si>
  <si>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</si>
  <si>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</si>
  <si>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</si>
  <si>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</si>
  <si>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</si>
  <si>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</si>
  <si>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</si>
  <si>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</si>
  <si>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</si>
  <si>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</si>
  <si>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</si>
  <si>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</si>
  <si>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</si>
  <si>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</si>
  <si>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</si>
  <si>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</si>
  <si>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</si>
  <si>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</si>
  <si>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</si>
  <si>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</si>
  <si>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</si>
  <si>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</si>
  <si>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</si>
  <si>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</si>
  <si>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</si>
  <si>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</si>
  <si>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</si>
  <si>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</si>
  <si>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</si>
  <si>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</si>
  <si>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</si>
  <si>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</si>
  <si>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</si>
  <si>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</si>
  <si>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</si>
  <si>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</si>
  <si>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</si>
  <si>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</si>
  <si>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</si>
  <si>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</si>
  <si>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</si>
  <si>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</si>
  <si>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</si>
  <si>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</si>
  <si>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</si>
  <si>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</si>
  <si>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</si>
  <si>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</si>
  <si>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</si>
  <si>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</si>
  <si>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</si>
  <si>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</si>
  <si>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</si>
  <si>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</si>
  <si>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</si>
  <si>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</si>
  <si>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</si>
  <si>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</si>
  <si>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</si>
  <si>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</si>
  <si>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</si>
  <si>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</si>
  <si>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</si>
  <si>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</si>
  <si>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</si>
  <si>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</si>
  <si>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</si>
  <si>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</si>
  <si>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</si>
  <si>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</si>
  <si>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</si>
  <si>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</si>
  <si>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</si>
  <si>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</si>
  <si>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</si>
  <si>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</si>
  <si>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</si>
  <si>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</si>
  <si>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</si>
  <si>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</si>
  <si>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</si>
  <si>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</si>
  <si>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</si>
  <si>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</si>
  <si>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</si>
  <si>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</si>
  <si>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</si>
  <si>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</si>
  <si>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</si>
  <si>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</si>
  <si>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</si>
  <si>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</si>
  <si>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</si>
  <si>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</si>
  <si>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</si>
  <si>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</si>
  <si>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</si>
  <si>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</si>
  <si>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</si>
  <si>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</si>
  <si>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</si>
  <si>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</si>
  <si>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</si>
  <si>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</si>
  <si>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</si>
  <si>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</si>
  <si>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</si>
  <si>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</si>
  <si>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</si>
  <si>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</si>
  <si>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</si>
  <si>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</si>
  <si>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</si>
  <si>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</si>
  <si>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</si>
  <si>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</si>
  <si>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</si>
  <si>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</si>
  <si>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</si>
  <si>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</si>
  <si>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</si>
  <si>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</si>
  <si>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</si>
  <si>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</si>
  <si>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</si>
  <si>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</si>
  <si>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</si>
  <si>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</si>
  <si>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</si>
  <si>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</si>
  <si>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</si>
  <si>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</si>
  <si>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</si>
  <si>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</si>
  <si>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</si>
  <si>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</si>
  <si>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</si>
  <si>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</si>
  <si>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</si>
  <si>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</si>
  <si>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</si>
  <si>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</si>
  <si>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</si>
  <si>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</si>
  <si>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</si>
  <si>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</si>
  <si>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</si>
  <si>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</si>
  <si>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</si>
  <si>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</si>
  <si>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</si>
  <si>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</si>
  <si>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</si>
  <si>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</si>
  <si>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</si>
  <si>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</si>
  <si>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</si>
  <si>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</si>
  <si>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</si>
  <si>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</si>
  <si>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</si>
  <si>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</si>
  <si>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</si>
  <si>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</si>
  <si>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</si>
  <si>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</si>
  <si>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</si>
  <si>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</si>
  <si>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</si>
  <si>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</si>
  <si>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</si>
  <si>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</si>
  <si>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</si>
  <si>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</si>
  <si>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</si>
  <si>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</si>
  <si>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</si>
  <si>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</si>
  <si>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</si>
  <si>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</si>
  <si>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</si>
  <si>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</si>
  <si>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</si>
  <si>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</si>
  <si>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</si>
  <si>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</si>
  <si>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</si>
  <si>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</si>
  <si>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</si>
  <si>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</si>
  <si>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</si>
  <si>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</si>
  <si>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</si>
  <si>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</si>
  <si>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</si>
  <si>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</si>
  <si>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</si>
  <si>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</si>
  <si>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</si>
  <si>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</si>
  <si>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</si>
  <si>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</si>
  <si>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</si>
  <si>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</si>
  <si>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</si>
  <si>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</si>
  <si>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</si>
  <si>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</si>
  <si>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</si>
  <si>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</si>
  <si>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</si>
  <si>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</si>
  <si>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</si>
  <si>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</si>
  <si>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</si>
  <si>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</si>
  <si>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</si>
  <si>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</si>
  <si>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</si>
  <si>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</si>
  <si>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</si>
  <si>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</si>
  <si>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</si>
  <si>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</si>
  <si>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</si>
  <si>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</si>
  <si>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</si>
  <si>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</si>
  <si>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</si>
  <si>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</si>
  <si>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</si>
  <si>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</si>
  <si>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</si>
  <si>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</si>
  <si>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</si>
  <si>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</si>
  <si>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</si>
  <si>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</si>
  <si>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</si>
  <si>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</si>
  <si>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</si>
  <si>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</si>
  <si>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</si>
  <si>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</si>
  <si>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</si>
  <si>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</si>
  <si>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</si>
  <si>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</si>
  <si>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</si>
  <si>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</si>
  <si>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</si>
  <si>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</si>
  <si>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</si>
  <si>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</si>
  <si>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</si>
  <si>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</si>
  <si>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</si>
  <si>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</si>
  <si>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</si>
  <si>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</si>
  <si>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</si>
  <si>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</si>
  <si>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</si>
  <si>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</si>
  <si>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</si>
  <si>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</si>
  <si>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</si>
  <si>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</si>
  <si>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</si>
  <si>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</si>
  <si>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</si>
  <si>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</si>
  <si>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</si>
  <si>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</si>
  <si>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</si>
  <si>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</si>
  <si>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</si>
  <si>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</si>
  <si>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</si>
  <si>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</si>
  <si>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</si>
  <si>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</si>
  <si>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</si>
  <si>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</si>
  <si>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</si>
  <si>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</si>
  <si>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</si>
  <si>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</si>
  <si>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</si>
  <si>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</si>
  <si>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</si>
  <si>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</si>
  <si>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</si>
  <si>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</si>
  <si>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</si>
  <si>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</si>
  <si>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</si>
  <si>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</si>
  <si>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</si>
  <si>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</si>
  <si>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</si>
  <si>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</si>
  <si>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</si>
  <si>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</si>
  <si>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</si>
  <si>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</si>
  <si>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</si>
  <si>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</si>
  <si>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</si>
  <si>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</si>
  <si>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</si>
  <si>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</si>
  <si>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</si>
  <si>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</si>
  <si>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</si>
  <si>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</si>
  <si>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</si>
  <si>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</si>
  <si>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</si>
  <si>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</si>
  <si>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</si>
  <si>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</si>
  <si>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</si>
  <si>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</si>
  <si>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</si>
  <si>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</si>
  <si>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</si>
  <si>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</si>
  <si>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</si>
  <si>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</si>
  <si>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</si>
  <si>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</si>
  <si>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</si>
  <si>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</si>
  <si>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</si>
  <si>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</si>
  <si>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</si>
  <si>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</si>
  <si>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</si>
  <si>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</si>
  <si>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</si>
  <si>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</si>
  <si>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</si>
  <si>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</si>
  <si>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</si>
  <si>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</si>
  <si>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</si>
  <si>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</si>
  <si>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</si>
  <si>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</si>
  <si>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</si>
  <si>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</si>
  <si>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</si>
  <si>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</si>
  <si>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</si>
  <si>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</si>
  <si>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</si>
  <si>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</si>
  <si>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</si>
  <si>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</si>
  <si>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</si>
  <si>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</si>
  <si>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</si>
  <si>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</si>
  <si>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</si>
  <si>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</si>
  <si>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</si>
  <si>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</si>
  <si>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</si>
  <si>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</si>
  <si>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</si>
  <si>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</si>
  <si>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</si>
  <si>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</si>
  <si>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</si>
  <si>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</si>
  <si>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</si>
  <si>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</si>
  <si>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</si>
  <si>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</si>
  <si>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</si>
  <si>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</si>
  <si>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</si>
  <si>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</si>
  <si>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</si>
  <si>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</si>
  <si>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</si>
  <si>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</si>
  <si>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</si>
  <si>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</si>
  <si>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</si>
  <si>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</si>
  <si>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</si>
  <si>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</si>
  <si>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</si>
  <si>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</si>
  <si>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</si>
  <si>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</si>
  <si>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</si>
  <si>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</si>
  <si>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</si>
  <si>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</si>
  <si>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</si>
  <si>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</si>
  <si>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</si>
  <si>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</si>
  <si>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</si>
  <si>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</si>
  <si>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</si>
  <si>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</si>
  <si>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</si>
  <si>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</si>
  <si>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</si>
  <si>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</si>
  <si>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</si>
  <si>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</si>
  <si>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</si>
  <si>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</si>
  <si>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</si>
  <si>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</si>
  <si>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</si>
  <si>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</si>
  <si>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</si>
  <si>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</si>
  <si>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</si>
  <si>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</si>
  <si>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</si>
  <si>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</si>
  <si>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</si>
  <si>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</si>
  <si>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</si>
  <si>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</si>
  <si>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</si>
  <si>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</si>
  <si>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</si>
  <si>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</si>
  <si>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</si>
  <si>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</si>
  <si>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</si>
  <si>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</si>
  <si>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</si>
  <si>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</si>
  <si>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</si>
  <si>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</si>
  <si>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</si>
  <si>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</si>
  <si>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</si>
  <si>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</si>
  <si>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</si>
  <si>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</si>
  <si>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</si>
  <si>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</si>
  <si>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</si>
  <si>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</si>
  <si>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</si>
  <si>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</si>
  <si>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</si>
  <si>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</si>
  <si>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</si>
  <si>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</si>
  <si>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</si>
  <si>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</si>
  <si>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</si>
  <si>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</si>
  <si>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</si>
  <si>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</si>
  <si>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</si>
  <si>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</si>
  <si>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</si>
  <si>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</si>
  <si>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</si>
  <si>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</si>
  <si>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</si>
  <si>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</si>
  <si>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</si>
  <si>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</si>
  <si>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</si>
  <si>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</si>
  <si>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</si>
  <si>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</si>
  <si>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</si>
  <si>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</si>
  <si>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</si>
  <si>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</si>
  <si>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</si>
  <si>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</si>
  <si>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</si>
  <si>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</si>
  <si>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</si>
  <si>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</si>
  <si>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</si>
  <si>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</si>
  <si>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</si>
  <si>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</si>
  <si>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</si>
  <si>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</si>
  <si>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</si>
  <si>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</si>
  <si>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</si>
  <si>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</si>
  <si>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</si>
  <si>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</si>
  <si>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</si>
  <si>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</si>
  <si>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</si>
  <si>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</si>
  <si>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</si>
  <si>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</si>
  <si>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</si>
  <si>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</si>
  <si>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</si>
  <si>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</si>
  <si>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</si>
  <si>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</si>
  <si>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</si>
  <si>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</si>
  <si>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</si>
  <si>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</si>
  <si>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</si>
  <si>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</si>
  <si>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</si>
  <si>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</si>
  <si>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</si>
  <si>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</si>
  <si>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</si>
  <si>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</si>
  <si>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</si>
  <si>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</si>
  <si>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</si>
  <si>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</si>
  <si>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</si>
  <si>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</si>
  <si>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</si>
  <si>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</si>
  <si>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</si>
  <si>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</si>
  <si>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</si>
  <si>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</si>
  <si>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</si>
  <si>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</si>
  <si>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</si>
  <si>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</si>
  <si>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</si>
  <si>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</si>
  <si>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</si>
  <si>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</si>
  <si>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</si>
  <si>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</si>
  <si>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</si>
  <si>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</si>
  <si>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</si>
  <si>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</si>
  <si>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</si>
  <si>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</si>
  <si>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</si>
  <si>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</si>
  <si>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</si>
  <si>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</si>
  <si>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</si>
  <si>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</si>
  <si>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</si>
  <si>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</si>
  <si>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</si>
  <si>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</si>
  <si>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</si>
  <si>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</si>
  <si>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</si>
  <si>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</si>
  <si>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</si>
  <si>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</si>
  <si>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</si>
  <si>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</si>
  <si>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</si>
  <si>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</si>
  <si>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</si>
  <si>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</si>
  <si>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</si>
  <si>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</si>
  <si>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</si>
  <si>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</si>
  <si>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</si>
  <si>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</si>
  <si>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</si>
  <si>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</si>
  <si>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</si>
  <si>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</si>
  <si>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</si>
  <si>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</si>
  <si>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</si>
  <si>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</si>
  <si>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</si>
  <si>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</si>
  <si>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</si>
  <si>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</si>
  <si>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</si>
  <si>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</si>
  <si>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</si>
  <si>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</si>
  <si>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</si>
  <si>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</si>
  <si>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</si>
  <si>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</si>
  <si>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</si>
  <si>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</si>
  <si>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</si>
  <si>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</si>
  <si>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</si>
  <si>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</si>
  <si>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</si>
  <si>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</si>
  <si>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</si>
  <si>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</si>
  <si>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</si>
  <si>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</si>
  <si>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</si>
  <si>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</si>
  <si>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</si>
  <si>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</si>
  <si>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</si>
  <si>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</si>
  <si>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</si>
  <si>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</si>
  <si>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</si>
  <si>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</si>
  <si>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</si>
  <si>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</si>
  <si>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</si>
  <si>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</si>
  <si>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</si>
  <si>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</si>
  <si>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</si>
  <si>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</si>
  <si>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</si>
  <si>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</si>
  <si>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</si>
  <si>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</si>
  <si>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</si>
  <si>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</si>
  <si>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</si>
  <si>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</si>
  <si>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</si>
  <si>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</si>
  <si>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</si>
  <si>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</si>
  <si>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</si>
  <si>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</si>
  <si>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</si>
  <si>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</si>
  <si>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</si>
  <si>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</si>
  <si>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</si>
  <si>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</si>
  <si>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</si>
  <si>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</si>
  <si>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</si>
  <si>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</si>
  <si>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</si>
  <si>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</si>
  <si>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</si>
  <si>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</si>
  <si>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</si>
  <si>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</si>
  <si>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</si>
  <si>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</si>
  <si>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</si>
  <si>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</si>
  <si>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</si>
  <si>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</si>
  <si>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</si>
  <si>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</si>
  <si>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</si>
  <si>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</si>
  <si>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</si>
  <si>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</si>
  <si>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</si>
  <si>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</si>
  <si>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</si>
  <si>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</si>
  <si>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</si>
  <si>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</si>
  <si>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</si>
  <si>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</si>
  <si>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</si>
  <si>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</si>
  <si>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</si>
  <si>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</si>
  <si>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</si>
  <si>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</si>
  <si>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</si>
  <si>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</si>
  <si>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</si>
  <si>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</si>
  <si>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</si>
  <si>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</si>
  <si>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</si>
  <si>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</si>
  <si>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</si>
  <si>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</si>
  <si>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</si>
  <si>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</si>
  <si>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</si>
  <si>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</si>
  <si>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</si>
  <si>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</si>
  <si>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</si>
  <si>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</si>
  <si>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</si>
  <si>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</si>
  <si>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</si>
  <si>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</si>
  <si>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</si>
  <si>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</si>
  <si>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</si>
  <si>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</si>
  <si>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</si>
  <si>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</si>
  <si>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</si>
  <si>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</si>
  <si>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</si>
  <si>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</si>
  <si>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</si>
  <si>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</si>
  <si>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</si>
  <si>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</si>
  <si>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</si>
  <si>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</si>
  <si>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</si>
  <si>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</si>
  <si>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</si>
  <si>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</si>
  <si>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</si>
  <si>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</si>
  <si>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</si>
  <si>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</si>
  <si>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</si>
  <si>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</si>
  <si>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</si>
  <si>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</si>
  <si>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</si>
  <si>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</si>
  <si>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</si>
  <si>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</si>
  <si>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</si>
  <si>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</si>
  <si>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</si>
  <si>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</si>
  <si>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</si>
  <si>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</si>
  <si>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</si>
  <si>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</si>
  <si>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</si>
  <si>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</si>
  <si>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</si>
  <si>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</si>
  <si>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</si>
  <si>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</si>
  <si>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</si>
  <si>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</si>
  <si>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</si>
  <si>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</si>
  <si>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</si>
  <si>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</si>
  <si>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</si>
  <si>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</si>
  <si>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</si>
  <si>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</si>
  <si>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</si>
  <si>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</si>
  <si>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</si>
  <si>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</si>
  <si>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</si>
  <si>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</si>
  <si>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</si>
  <si>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</si>
  <si>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</si>
  <si>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</si>
  <si>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</si>
  <si>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</si>
  <si>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</si>
  <si>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</si>
  <si>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</si>
  <si>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</si>
  <si>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</si>
  <si>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</si>
  <si>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</si>
  <si>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</si>
  <si>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</si>
  <si>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</si>
  <si>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</si>
  <si>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</si>
  <si>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</si>
  <si>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</si>
  <si>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</si>
  <si>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</si>
  <si>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</si>
  <si>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</si>
  <si>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</si>
  <si>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</si>
  <si>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</si>
  <si>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</si>
  <si>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</si>
  <si>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</si>
  <si>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</si>
  <si>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</si>
  <si>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</si>
  <si>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</si>
  <si>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</si>
  <si>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</si>
  <si>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</si>
  <si>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</si>
  <si>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</si>
  <si>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</si>
  <si>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</si>
  <si>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</si>
  <si>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</si>
  <si>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</si>
  <si>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</si>
  <si>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</si>
  <si>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</si>
  <si>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</si>
  <si>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</si>
  <si>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</si>
  <si>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</si>
  <si>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</si>
  <si>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</si>
  <si>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</si>
  <si>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</si>
  <si>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</si>
  <si>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</si>
  <si>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</si>
  <si>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</si>
  <si>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</si>
  <si>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</si>
  <si>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</si>
  <si>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</si>
  <si>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</si>
  <si>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</si>
  <si>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</si>
  <si>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</si>
  <si>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</si>
  <si>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</si>
  <si>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</si>
  <si>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</si>
  <si>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</si>
  <si>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</si>
  <si>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</si>
  <si>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</si>
  <si>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</si>
  <si>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</si>
  <si>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</si>
  <si>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</si>
  <si>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</si>
  <si>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</si>
  <si>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</si>
  <si>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</si>
  <si>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</si>
  <si>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</si>
  <si>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</si>
  <si>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</si>
  <si>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</si>
  <si>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</si>
  <si>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</si>
  <si>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</si>
  <si>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</si>
  <si>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</si>
  <si>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</si>
  <si>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</si>
  <si>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</si>
  <si>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</si>
  <si>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</si>
  <si>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</si>
  <si>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</si>
  <si>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</si>
  <si>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</si>
  <si>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</si>
  <si>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</si>
  <si>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</si>
  <si>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</si>
  <si>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</si>
  <si>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</si>
  <si>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</si>
  <si>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</si>
  <si>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</si>
  <si>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</si>
  <si>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</si>
  <si>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</si>
  <si>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</si>
  <si>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</si>
  <si>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</si>
  <si>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</si>
  <si>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</si>
  <si>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</si>
  <si>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</si>
  <si>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</si>
  <si>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</si>
  <si>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</si>
  <si>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</si>
  <si>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</si>
  <si>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</si>
  <si>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</si>
  <si>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</si>
  <si>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</si>
  <si>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</si>
  <si>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</si>
  <si>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</si>
  <si>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</si>
  <si>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</si>
  <si>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</si>
  <si>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</si>
  <si>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</si>
  <si>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</si>
  <si>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</si>
  <si>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</si>
  <si>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</si>
  <si>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</si>
  <si>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</si>
  <si>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</si>
  <si>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</si>
  <si>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</si>
  <si>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</si>
  <si>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</si>
  <si>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</si>
  <si>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</si>
  <si>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</si>
  <si>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</si>
  <si>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</si>
  <si>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</si>
  <si>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</si>
  <si>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</si>
  <si>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</si>
  <si>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</si>
  <si>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</si>
  <si>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</si>
  <si>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</si>
  <si>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</si>
  <si>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</si>
  <si>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</si>
  <si>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</si>
  <si>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</si>
  <si>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</si>
  <si>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</si>
  <si>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</si>
  <si>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</si>
  <si>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</si>
  <si>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</si>
  <si>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</si>
  <si>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</si>
  <si>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</si>
  <si>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</si>
  <si>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</si>
  <si>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</si>
  <si>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</si>
  <si>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</si>
  <si>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</si>
  <si>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</si>
  <si>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</si>
  <si>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</si>
  <si>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</si>
  <si>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</si>
  <si>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</si>
  <si>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</si>
  <si>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</si>
  <si>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</si>
  <si>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</si>
  <si>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</si>
  <si>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</si>
  <si>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</si>
  <si>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</si>
  <si>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</si>
  <si>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</si>
  <si>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</si>
  <si>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</si>
  <si>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</si>
  <si>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</si>
  <si>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</si>
  <si>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</si>
  <si>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</si>
  <si>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</si>
  <si>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</si>
  <si>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</si>
  <si>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</si>
  <si>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</si>
  <si>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</si>
  <si>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</si>
  <si>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</si>
  <si>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</si>
  <si>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</si>
  <si>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</si>
  <si>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</si>
  <si>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</si>
  <si>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</si>
  <si>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</si>
  <si>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</si>
  <si>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</si>
  <si>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</si>
  <si>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</si>
  <si>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</si>
  <si>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</si>
  <si>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</si>
  <si>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</si>
  <si>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</si>
  <si>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</si>
  <si>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</si>
  <si>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</si>
  <si>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</si>
  <si>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</si>
  <si>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</si>
  <si>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</si>
  <si>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</si>
  <si>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</si>
  <si>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</si>
  <si>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</si>
  <si>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</si>
  <si>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</si>
  <si>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</si>
  <si>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</si>
  <si>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</si>
  <si>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</si>
  <si>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</si>
  <si>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</si>
  <si>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</si>
  <si>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</si>
  <si>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</si>
  <si>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</si>
  <si>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</si>
  <si>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</si>
  <si>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</si>
  <si>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</si>
  <si>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</si>
  <si>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</si>
  <si>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</si>
  <si>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</si>
  <si>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</si>
  <si>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</si>
  <si>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</si>
  <si>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</si>
  <si>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</si>
  <si>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</si>
  <si>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</si>
  <si>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</si>
  <si>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</si>
  <si>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</si>
  <si>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</si>
  <si>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</si>
  <si>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</si>
  <si>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</si>
  <si>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</si>
  <si>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</si>
  <si>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</si>
  <si>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</si>
  <si>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</si>
  <si>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</si>
  <si>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</si>
  <si>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</si>
  <si>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</si>
  <si>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</si>
  <si>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</si>
  <si>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</si>
  <si>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</si>
  <si>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</si>
  <si>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</si>
  <si>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</si>
  <si>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</si>
  <si>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</si>
  <si>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</si>
  <si>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</si>
  <si>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</si>
  <si>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</si>
  <si>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</si>
  <si>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</si>
  <si>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</si>
  <si>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</si>
  <si>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</si>
  <si>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</si>
  <si>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</si>
  <si>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</si>
  <si>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</si>
  <si>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</si>
  <si>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</si>
  <si>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</si>
  <si>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</si>
  <si>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</si>
  <si>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</si>
  <si>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</si>
  <si>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</si>
  <si>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</si>
  <si>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</si>
  <si>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</si>
  <si>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</si>
  <si>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</si>
  <si>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</si>
  <si>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</si>
  <si>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</si>
  <si>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</si>
  <si>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</si>
  <si>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</si>
  <si>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</si>
  <si>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</si>
  <si>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</si>
  <si>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</si>
  <si>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</si>
  <si>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</si>
  <si>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</si>
  <si>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</si>
  <si>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</si>
  <si>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</si>
  <si>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</si>
  <si>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</si>
  <si>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</si>
  <si>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</si>
  <si>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</si>
  <si>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</si>
  <si>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</si>
  <si>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</si>
  <si>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</si>
  <si>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</si>
  <si>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</si>
  <si>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</si>
  <si>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</si>
  <si>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</si>
  <si>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</si>
  <si>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</si>
  <si>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</si>
  <si>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</si>
  <si>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</si>
  <si>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</si>
  <si>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</si>
  <si>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</si>
  <si>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</si>
  <si>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</si>
  <si>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</si>
  <si>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</si>
  <si>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</si>
  <si>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</si>
  <si>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</si>
  <si>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</si>
  <si>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</si>
  <si>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</si>
  <si>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</si>
  <si>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</si>
  <si>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</si>
  <si>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</si>
  <si>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</si>
  <si>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</si>
  <si>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</si>
  <si>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</si>
  <si>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</si>
  <si>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</si>
  <si>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</si>
  <si>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</si>
  <si>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</si>
  <si>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</si>
  <si>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</si>
  <si>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</si>
  <si>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</si>
  <si>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</si>
  <si>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</si>
  <si>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</si>
  <si>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</si>
  <si>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</si>
  <si>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</si>
  <si>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</si>
  <si>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</si>
  <si>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</si>
  <si>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</si>
  <si>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</si>
  <si>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</si>
  <si>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</si>
  <si>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</si>
  <si>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</si>
  <si>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</si>
  <si>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</si>
  <si>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</si>
  <si>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</si>
  <si>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</si>
  <si>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</si>
  <si>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</si>
  <si>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</si>
  <si>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</si>
  <si>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</si>
  <si>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</si>
  <si>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</si>
  <si>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</si>
  <si>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</si>
  <si>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</si>
  <si>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</si>
  <si>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</si>
  <si>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</si>
  <si>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</si>
  <si>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</si>
  <si>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</si>
  <si>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</si>
  <si>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</si>
  <si>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</si>
  <si>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</si>
  <si>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</si>
  <si>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</si>
  <si>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</si>
  <si>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</si>
  <si>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</si>
  <si>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</si>
  <si>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</si>
  <si>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</si>
  <si>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</si>
  <si>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</si>
  <si>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</si>
  <si>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</si>
  <si>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</si>
  <si>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</si>
  <si>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</si>
  <si>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</si>
  <si>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</si>
  <si>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</si>
  <si>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</si>
  <si>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</si>
  <si>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</si>
  <si>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</si>
  <si>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</si>
  <si>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</si>
  <si>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</si>
  <si>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</si>
  <si>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</si>
  <si>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</si>
  <si>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</si>
  <si>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</si>
  <si>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</si>
  <si>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</si>
  <si>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</si>
  <si>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</si>
  <si>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</si>
  <si>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</si>
  <si>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</si>
  <si>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</si>
  <si>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</si>
  <si>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</si>
  <si>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</si>
  <si>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</si>
  <si>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</si>
  <si>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</si>
  <si>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</si>
  <si>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</si>
  <si>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</si>
  <si>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</si>
  <si>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</si>
  <si>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</si>
  <si>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</si>
  <si>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</si>
  <si>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</si>
  <si>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</si>
  <si>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</si>
  <si>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</si>
  <si>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</si>
  <si>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</si>
  <si>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</si>
  <si>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</si>
  <si>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</si>
  <si>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</si>
  <si>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</si>
  <si>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</si>
  <si>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</si>
  <si>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</si>
  <si>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</si>
  <si>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</si>
  <si>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</si>
  <si>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</si>
  <si>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</si>
  <si>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</si>
  <si>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</si>
  <si>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</si>
  <si>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</si>
  <si>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</si>
  <si>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</si>
  <si>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</si>
  <si>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</si>
  <si>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</si>
  <si>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</si>
  <si>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</si>
  <si>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</si>
  <si>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</si>
  <si>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</si>
  <si>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</si>
  <si>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</si>
  <si>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</si>
  <si>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</si>
  <si>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</si>
  <si>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</si>
  <si>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</si>
  <si>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</si>
  <si>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</si>
  <si>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</si>
  <si>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</si>
  <si>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</si>
  <si>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</si>
  <si>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</si>
  <si>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</si>
  <si>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</si>
  <si>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</si>
  <si>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</si>
  <si>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</si>
  <si>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</si>
  <si>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</si>
  <si>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</si>
  <si>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</si>
  <si>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</si>
  <si>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</si>
  <si>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</si>
  <si>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</si>
  <si>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</si>
  <si>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</si>
  <si>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</si>
  <si>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</si>
  <si>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</si>
  <si>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</si>
  <si>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</si>
  <si>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</si>
  <si>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</si>
  <si>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</si>
  <si>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</si>
  <si>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</si>
  <si>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</si>
  <si>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</si>
  <si>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</si>
  <si>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</si>
  <si>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</si>
  <si>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</si>
  <si>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</si>
  <si>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</si>
  <si>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</si>
  <si>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</si>
  <si>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</si>
  <si>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</si>
  <si>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</si>
  <si>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</si>
  <si>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</si>
  <si>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</si>
  <si>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</si>
  <si>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</si>
  <si>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</si>
  <si>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</si>
  <si>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</si>
  <si>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</si>
  <si>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</si>
  <si>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</si>
  <si>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</si>
  <si>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</si>
  <si>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</si>
  <si>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</si>
  <si>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</si>
  <si>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</si>
  <si>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</si>
  <si>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</si>
  <si>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</si>
  <si>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</si>
  <si>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</si>
  <si>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</si>
  <si>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</si>
  <si>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</si>
  <si>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</si>
  <si>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</si>
  <si>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</si>
  <si>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</si>
  <si>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</si>
  <si>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</si>
  <si>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</si>
  <si>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</si>
  <si>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</si>
  <si>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</si>
  <si>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</si>
  <si>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</si>
  <si>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</si>
  <si>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</si>
  <si>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</si>
  <si>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</si>
  <si>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</si>
  <si>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</si>
  <si>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</si>
  <si>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</si>
  <si>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</si>
  <si>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</si>
  <si>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</si>
  <si>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</si>
  <si>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</si>
  <si>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</si>
  <si>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</si>
  <si>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</si>
  <si>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</si>
  <si>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</si>
  <si>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</si>
  <si>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</si>
  <si>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</si>
  <si>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</si>
  <si>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</si>
  <si>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</si>
  <si>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</si>
  <si>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</si>
  <si>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</si>
  <si>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</si>
  <si>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</si>
  <si>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</si>
  <si>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</si>
  <si>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</si>
  <si>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</si>
  <si>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</si>
  <si>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</si>
  <si>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</si>
  <si>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</si>
  <si>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</si>
  <si>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</si>
  <si>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</si>
  <si>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</si>
  <si>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</si>
  <si>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</si>
  <si>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</si>
  <si>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</si>
  <si>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</si>
  <si>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</si>
  <si>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</si>
  <si>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</si>
  <si>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</si>
  <si>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</si>
  <si>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</si>
  <si>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</si>
  <si>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</si>
  <si>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</si>
  <si>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</si>
  <si>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</si>
  <si>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</si>
  <si>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</si>
  <si>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</si>
  <si>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</si>
  <si>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</si>
  <si>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</si>
  <si>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</si>
  <si>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</si>
  <si>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</si>
  <si>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</si>
  <si>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</si>
  <si>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</si>
  <si>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</si>
  <si>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</si>
  <si>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</si>
  <si>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</si>
  <si>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</si>
  <si>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</si>
  <si>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</si>
  <si>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</si>
  <si>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</si>
  <si>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</si>
  <si>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</si>
  <si>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</si>
  <si>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</si>
  <si>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</si>
  <si>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</si>
  <si>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</si>
  <si>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</si>
  <si>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</si>
  <si>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</si>
  <si>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</si>
  <si>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</si>
  <si>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</si>
  <si>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</si>
  <si>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</si>
  <si>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</si>
  <si>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</si>
  <si>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</si>
  <si>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</si>
  <si>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</si>
  <si>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</si>
  <si>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</si>
  <si>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</si>
  <si>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</si>
  <si>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</si>
  <si>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</si>
  <si>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</si>
  <si>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</si>
  <si>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</si>
  <si>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</si>
  <si>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</si>
  <si>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</si>
  <si>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</si>
  <si>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</si>
  <si>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</si>
  <si>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</si>
  <si>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</si>
  <si>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</si>
  <si>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</si>
  <si>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</si>
  <si>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</si>
  <si>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</si>
  <si>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</si>
  <si>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</si>
  <si>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</si>
  <si>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</si>
  <si>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</si>
  <si>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</si>
  <si>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</si>
  <si>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</si>
  <si>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</si>
  <si>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</si>
  <si>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</si>
  <si>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</si>
  <si>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</si>
  <si>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</si>
  <si>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</si>
  <si>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</si>
  <si>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</si>
  <si>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</si>
  <si>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</si>
  <si>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</si>
  <si>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</si>
  <si>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</si>
  <si>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</si>
  <si>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</si>
  <si>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</si>
  <si>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</si>
  <si>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</si>
  <si>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</si>
  <si>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</si>
  <si>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</si>
  <si>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</si>
  <si>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</si>
  <si>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</si>
  <si>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</si>
  <si>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</si>
  <si>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</si>
  <si>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</si>
  <si>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</si>
  <si>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</si>
  <si>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</si>
  <si>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</si>
  <si>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</si>
  <si>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</si>
  <si>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</si>
  <si>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</si>
  <si>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</si>
  <si>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</si>
  <si>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</si>
  <si>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</si>
  <si>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</si>
  <si>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</si>
  <si>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</si>
  <si>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</si>
  <si>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</si>
  <si>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</si>
  <si>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</si>
  <si>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</si>
  <si>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</si>
  <si>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</si>
  <si>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</si>
  <si>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</si>
  <si>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</si>
  <si>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</si>
  <si>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</si>
  <si>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</si>
  <si>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</si>
  <si>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</si>
  <si>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</si>
  <si>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</si>
  <si>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</si>
  <si>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</si>
  <si>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</si>
  <si>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</si>
  <si>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</si>
  <si>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</si>
  <si>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</si>
  <si>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</si>
  <si>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</si>
  <si>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</si>
  <si>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</si>
  <si>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</si>
  <si>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</si>
  <si>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</si>
  <si>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</si>
  <si>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</si>
  <si>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</si>
  <si>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</si>
  <si>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</si>
  <si>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</si>
  <si>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</si>
  <si>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</si>
  <si>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</si>
  <si>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</si>
  <si>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</si>
  <si>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</si>
  <si>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</si>
  <si>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</si>
  <si>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</si>
  <si>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</si>
  <si>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</si>
  <si>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</si>
  <si>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</si>
  <si>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</si>
  <si>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</si>
  <si>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</si>
  <si>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</si>
  <si>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</si>
  <si>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</si>
  <si>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</si>
  <si>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</si>
  <si>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</si>
  <si>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</si>
  <si>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</si>
  <si>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</si>
  <si>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</si>
  <si>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</si>
  <si>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</si>
  <si>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</si>
  <si>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</si>
  <si>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</si>
  <si>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</si>
  <si>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</si>
  <si>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</si>
  <si>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</si>
  <si>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</si>
  <si>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</si>
  <si>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</si>
  <si>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</si>
  <si>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</si>
  <si>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</si>
  <si>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</si>
  <si>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</si>
  <si>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</si>
  <si>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</si>
  <si>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</si>
  <si>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</si>
  <si>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</si>
  <si>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</si>
  <si>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</si>
  <si>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</si>
  <si>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</si>
  <si>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</si>
  <si>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</si>
  <si>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</si>
  <si>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</si>
  <si>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</si>
  <si>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</si>
  <si>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</si>
  <si>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</si>
  <si>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</si>
  <si>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</si>
  <si>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</si>
  <si>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</si>
  <si>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</si>
  <si>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</si>
  <si>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</si>
  <si>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</si>
  <si>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</si>
  <si>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</si>
  <si>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</si>
  <si>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</si>
  <si>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</si>
  <si>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</si>
  <si>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</si>
  <si>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</si>
  <si>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</si>
  <si>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</si>
  <si>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</si>
  <si>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</si>
  <si>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</si>
  <si>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</si>
  <si>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</si>
  <si>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</si>
  <si>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</si>
  <si>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</si>
  <si>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</si>
  <si>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</si>
  <si>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</si>
  <si>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</si>
  <si>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</si>
  <si>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</si>
  <si>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</si>
  <si>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</si>
  <si>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</si>
  <si>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</si>
  <si>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</si>
  <si>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</si>
  <si>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</si>
  <si>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</si>
  <si>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</si>
  <si>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</si>
  <si>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</si>
  <si>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</si>
  <si>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</si>
  <si>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</si>
  <si>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</si>
  <si>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</si>
  <si>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</si>
  <si>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</si>
  <si>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</si>
  <si>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</si>
  <si>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</si>
  <si>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</si>
  <si>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</si>
  <si>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</si>
  <si>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</si>
  <si>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</si>
  <si>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</si>
  <si>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</si>
  <si>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</si>
  <si>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</si>
  <si>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</si>
  <si>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</si>
  <si>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</si>
  <si>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</si>
  <si>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</si>
  <si>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</si>
  <si>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</si>
  <si>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</si>
  <si>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</si>
  <si>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</si>
  <si>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</si>
  <si>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</si>
  <si>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</si>
  <si>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</si>
  <si>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</si>
  <si>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</si>
  <si>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</si>
  <si>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</si>
  <si>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</si>
  <si>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</si>
  <si>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</si>
  <si>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</si>
  <si>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</si>
  <si>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</si>
  <si>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</si>
  <si>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</si>
  <si>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</si>
  <si>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</si>
  <si>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</si>
  <si>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</si>
  <si>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</si>
  <si>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</si>
  <si>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</si>
  <si>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</si>
  <si>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</si>
  <si>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</si>
  <si>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</si>
  <si>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</si>
  <si>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</si>
  <si>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</si>
  <si>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</si>
  <si>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</si>
  <si>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</si>
  <si>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</si>
  <si>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</si>
  <si>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</si>
  <si>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</si>
  <si>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</si>
  <si>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</si>
  <si>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</si>
  <si>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</si>
  <si>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</si>
  <si>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</si>
  <si>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</si>
  <si>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</si>
  <si>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</si>
  <si>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</si>
  <si>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</si>
  <si>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</si>
  <si>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</si>
  <si>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</si>
  <si>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</si>
  <si>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</si>
  <si>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</si>
  <si>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</si>
  <si>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</si>
  <si>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</si>
  <si>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</si>
  <si>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</si>
  <si>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</si>
  <si>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</si>
  <si>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</si>
  <si>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</si>
  <si>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</si>
  <si>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</si>
  <si>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</si>
  <si>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</si>
  <si>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</si>
  <si>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</si>
  <si>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</si>
  <si>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</si>
  <si>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</si>
  <si>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</si>
  <si>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</si>
  <si>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</si>
  <si>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</si>
  <si>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</si>
  <si>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</si>
  <si>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</si>
  <si>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</si>
  <si>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</si>
  <si>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</si>
  <si>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</si>
  <si>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</si>
  <si>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</si>
  <si>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</si>
  <si>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</si>
  <si>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</si>
  <si>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</si>
  <si>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</si>
  <si>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</si>
  <si>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</si>
  <si>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</si>
  <si>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</si>
  <si>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</si>
  <si>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</si>
  <si>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</si>
  <si>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</si>
  <si>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</si>
  <si>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</si>
  <si>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</si>
  <si>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</si>
  <si>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</si>
  <si>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</si>
  <si>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</si>
  <si>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</si>
  <si>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</si>
  <si>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</si>
  <si>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</si>
  <si>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</si>
  <si>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</si>
  <si>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</si>
  <si>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</si>
  <si>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</si>
  <si>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</si>
  <si>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</si>
  <si>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</si>
  <si>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</si>
  <si>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</si>
  <si>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</si>
  <si>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</si>
  <si>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</si>
  <si>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</si>
  <si>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</si>
  <si>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</si>
  <si>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</si>
  <si>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</si>
  <si>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</si>
  <si>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</si>
  <si>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</si>
  <si>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</si>
  <si>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</si>
  <si>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</si>
  <si>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</si>
  <si>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</si>
  <si>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</si>
  <si>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</si>
  <si>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</si>
  <si>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</si>
  <si>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</si>
  <si>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</si>
  <si>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</si>
  <si>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</si>
  <si>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</si>
  <si>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</si>
  <si>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</si>
  <si>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</si>
  <si>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</si>
  <si>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</si>
  <si>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</si>
  <si>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</si>
  <si>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</si>
  <si>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</si>
  <si>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</si>
  <si>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</si>
  <si>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</si>
  <si>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</si>
  <si>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</si>
  <si>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</si>
  <si>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</si>
  <si>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</si>
  <si>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</si>
  <si>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</si>
  <si>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</si>
  <si>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</si>
  <si>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</si>
  <si>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</si>
  <si>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</si>
  <si>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</si>
  <si>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</si>
  <si>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</si>
  <si>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</si>
  <si>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</si>
  <si>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</si>
  <si>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</si>
  <si>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</si>
  <si>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</si>
  <si>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</si>
  <si>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</si>
  <si>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</si>
  <si>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</si>
  <si>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</si>
  <si>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</si>
  <si>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</si>
  <si>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</si>
  <si>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</si>
  <si>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</si>
  <si>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</si>
  <si>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</si>
  <si>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</si>
  <si>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</si>
  <si>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</si>
  <si>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</si>
  <si>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</si>
  <si>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</si>
  <si>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</si>
  <si>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</si>
  <si>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</si>
  <si>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</si>
  <si>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</si>
  <si>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</si>
  <si>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</si>
  <si>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</si>
  <si>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</si>
  <si>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</si>
  <si>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</si>
  <si>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</si>
  <si>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</si>
  <si>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</si>
  <si>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</si>
  <si>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</si>
  <si>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</si>
  <si>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</si>
  <si>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</si>
  <si>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</si>
  <si>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</si>
  <si>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</si>
  <si>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</si>
  <si>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</si>
  <si>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</si>
  <si>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</si>
  <si>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</si>
  <si>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</si>
  <si>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</si>
  <si>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</si>
  <si>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</si>
  <si>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</si>
  <si>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</si>
  <si>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</si>
  <si>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</si>
  <si>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</si>
  <si>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</si>
  <si>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</si>
  <si>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</si>
  <si>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</si>
  <si>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</si>
  <si>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</si>
  <si>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</si>
  <si>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</si>
  <si>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</si>
  <si>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</si>
  <si>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</si>
  <si>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</si>
  <si>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</si>
  <si>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</si>
  <si>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</si>
  <si>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</si>
  <si>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</si>
  <si>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</si>
  <si>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</si>
  <si>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</si>
  <si>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</si>
  <si>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</si>
  <si>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</si>
  <si>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</si>
  <si>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</si>
  <si>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</si>
  <si>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</si>
  <si>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</si>
  <si>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</si>
  <si>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</si>
  <si>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</si>
  <si>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</si>
  <si>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</si>
  <si>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</si>
  <si>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</si>
  <si>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</si>
  <si>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</si>
  <si>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</si>
  <si>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</si>
  <si>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</si>
  <si>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</si>
  <si>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</si>
  <si>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</si>
  <si>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</si>
  <si>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</si>
  <si>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</si>
  <si>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</si>
  <si>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</si>
  <si>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</si>
  <si>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</si>
  <si>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</si>
  <si>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</si>
  <si>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</si>
  <si>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</si>
  <si>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</si>
  <si>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</si>
  <si>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</si>
  <si>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</si>
  <si>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</si>
  <si>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</si>
  <si>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</si>
  <si>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</si>
  <si>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</si>
  <si>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</si>
  <si>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</si>
  <si>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</si>
  <si>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</si>
  <si>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</si>
  <si>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</si>
  <si>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</si>
  <si>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</si>
  <si>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</si>
  <si>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</si>
  <si>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</si>
  <si>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</si>
  <si>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</si>
  <si>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</si>
  <si>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</si>
  <si>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</si>
  <si>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</si>
  <si>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</si>
  <si>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</si>
  <si>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</si>
  <si>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</si>
  <si>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</si>
  <si>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</si>
  <si>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</si>
  <si>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</si>
  <si>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</si>
  <si>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</si>
  <si>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</si>
  <si>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</si>
  <si>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</si>
  <si>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</si>
  <si>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</si>
  <si>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</si>
  <si>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</si>
  <si>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</si>
  <si>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</si>
  <si>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</si>
  <si>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</si>
  <si>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</si>
  <si>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</si>
  <si>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</si>
  <si>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</si>
  <si>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</si>
  <si>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</si>
  <si>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</si>
  <si>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</si>
  <si>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</si>
  <si>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</si>
  <si>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</si>
  <si>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</si>
  <si>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</si>
  <si>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</si>
  <si>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</si>
  <si>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</si>
  <si>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</si>
  <si>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</si>
  <si>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</si>
  <si>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</si>
  <si>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</si>
  <si>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</si>
  <si>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</si>
  <si>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</si>
  <si>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</si>
  <si>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</si>
  <si>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</si>
  <si>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</si>
  <si>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</si>
  <si>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</si>
  <si>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</si>
  <si>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</si>
  <si>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</si>
  <si>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</si>
  <si>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</si>
  <si>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</si>
  <si>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</si>
  <si>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</si>
  <si>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</si>
  <si>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</si>
  <si>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</si>
  <si>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</si>
  <si>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</si>
  <si>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</si>
  <si>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</si>
  <si>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</si>
  <si>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</si>
  <si>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</si>
  <si>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</si>
  <si>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</si>
  <si>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</si>
  <si>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</si>
  <si>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</si>
  <si>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</si>
  <si>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</si>
  <si>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</si>
  <si>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</si>
  <si>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</si>
  <si>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</si>
  <si>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</si>
  <si>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</si>
  <si>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</si>
  <si>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</si>
  <si>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</si>
  <si>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</si>
  <si>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</si>
  <si>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</si>
  <si>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</si>
  <si>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</si>
  <si>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</si>
  <si>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</si>
  <si>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</si>
  <si>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</si>
  <si>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</si>
  <si>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</si>
  <si>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</si>
  <si>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</si>
  <si>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</si>
  <si>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</si>
  <si>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</si>
  <si>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</si>
  <si>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</si>
  <si>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</si>
  <si>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</si>
  <si>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</si>
  <si>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</si>
  <si>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</si>
  <si>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</si>
  <si>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</si>
  <si>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</si>
  <si>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</si>
  <si>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</si>
  <si>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</si>
  <si>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</si>
  <si>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</si>
  <si>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</si>
  <si>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</si>
  <si>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</si>
  <si>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</si>
  <si>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</si>
  <si>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</si>
  <si>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</si>
  <si>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</si>
  <si>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</si>
  <si>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</si>
  <si>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</si>
  <si>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</si>
  <si>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</si>
  <si>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</si>
  <si>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</si>
  <si>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</si>
  <si>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</si>
  <si>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</si>
  <si>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</si>
  <si>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</si>
  <si>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</si>
  <si>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</si>
  <si>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</si>
  <si>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</si>
  <si>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</si>
  <si>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</si>
  <si>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</si>
  <si>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</si>
  <si>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</si>
  <si>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</si>
  <si>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</si>
  <si>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</si>
  <si>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</si>
  <si>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</si>
  <si>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</si>
  <si>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</si>
  <si>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</si>
  <si>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</si>
  <si>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</si>
  <si>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</si>
  <si>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</si>
  <si>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</si>
  <si>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</si>
  <si>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</si>
  <si>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</si>
  <si>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</si>
  <si>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</si>
  <si>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</si>
  <si>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</si>
  <si>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</si>
  <si>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</si>
  <si>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</si>
  <si>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</si>
  <si>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</si>
  <si>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</si>
  <si>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</si>
  <si>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</si>
  <si>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</si>
  <si>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</si>
  <si>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</si>
  <si>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</si>
  <si>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</si>
  <si>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</si>
  <si>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</si>
  <si>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</si>
  <si>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</si>
  <si>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</si>
  <si>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</si>
  <si>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</si>
  <si>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</si>
  <si>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</si>
  <si>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</si>
  <si>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</si>
  <si>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</si>
  <si>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</si>
  <si>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</si>
  <si>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</si>
  <si>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</si>
  <si>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</si>
  <si>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</si>
  <si>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</si>
  <si>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</si>
  <si>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</si>
  <si>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</si>
  <si>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</si>
  <si>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</si>
  <si>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</si>
  <si>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</si>
  <si>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</si>
  <si>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</si>
  <si>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</si>
  <si>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</si>
  <si>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</si>
  <si>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</si>
  <si>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</si>
  <si>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</si>
  <si>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</si>
  <si>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</si>
  <si>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</si>
  <si>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</si>
  <si>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</si>
  <si>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</si>
  <si>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</si>
  <si>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</si>
  <si>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</si>
  <si>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</si>
  <si>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</si>
  <si>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</si>
  <si>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</si>
  <si>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</si>
  <si>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</si>
  <si>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</si>
  <si>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</si>
  <si>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</si>
  <si>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</si>
  <si>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</si>
  <si>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</si>
  <si>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</si>
  <si>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</si>
  <si>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</si>
  <si>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</si>
  <si>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</si>
  <si>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</si>
  <si>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</si>
  <si>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</si>
  <si>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</si>
  <si>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</si>
  <si>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</si>
  <si>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</si>
  <si>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</si>
  <si>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</si>
  <si>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</si>
  <si>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</si>
  <si>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</si>
  <si>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</si>
  <si>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</si>
  <si>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</si>
  <si>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</si>
  <si>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</si>
  <si>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</si>
  <si>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</si>
  <si>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</si>
  <si>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</si>
  <si>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</si>
  <si>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</si>
  <si>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</si>
  <si>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</si>
  <si>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</si>
  <si>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</si>
  <si>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</si>
  <si>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</si>
  <si>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</si>
  <si>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</si>
  <si>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</si>
  <si>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</si>
  <si>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</si>
  <si>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</si>
  <si>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</si>
  <si>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</si>
  <si>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</si>
  <si>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</si>
  <si>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</si>
  <si>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</si>
  <si>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</si>
  <si>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</si>
  <si>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</si>
  <si>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</si>
  <si>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</si>
  <si>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</si>
  <si>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</si>
  <si>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</si>
  <si>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</si>
  <si>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</si>
  <si>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</si>
  <si>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</si>
  <si>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</si>
  <si>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</si>
  <si>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</si>
  <si>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</si>
  <si>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</si>
  <si>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</si>
  <si>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</si>
  <si>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</si>
  <si>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</si>
  <si>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</si>
  <si>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</si>
  <si>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</si>
  <si>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</si>
  <si>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</si>
  <si>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</si>
  <si>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</si>
  <si>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</si>
  <si>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</si>
  <si>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</si>
  <si>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</si>
  <si>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</si>
  <si>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</si>
  <si>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</si>
  <si>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</si>
  <si>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</si>
  <si>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</si>
  <si>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</si>
  <si>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</si>
  <si>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</si>
  <si>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</si>
  <si>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</si>
  <si>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</si>
  <si>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</si>
  <si>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</si>
  <si>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</si>
  <si>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</si>
  <si>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</si>
  <si>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</si>
  <si>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</si>
  <si>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</si>
  <si>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</si>
  <si>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</si>
  <si>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</si>
  <si>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</si>
  <si>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</si>
  <si>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</si>
  <si>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</si>
  <si>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</si>
  <si>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</si>
  <si>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</si>
  <si>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</si>
  <si>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</si>
  <si>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</si>
  <si>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</si>
  <si>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</si>
  <si>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</si>
  <si>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</si>
  <si>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</si>
  <si>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</si>
  <si>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</si>
  <si>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</si>
  <si>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</si>
  <si>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</si>
  <si>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</si>
  <si>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</si>
  <si>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</si>
  <si>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</si>
  <si>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</si>
  <si>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</si>
  <si>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</si>
  <si>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</si>
  <si>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</si>
  <si>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</si>
  <si>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</si>
  <si>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</si>
  <si>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</si>
  <si>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</si>
  <si>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</si>
  <si>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</si>
  <si>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</si>
  <si>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</si>
  <si>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</si>
  <si>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</si>
  <si>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</si>
  <si>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</si>
  <si>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</si>
  <si>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</si>
  <si>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</si>
  <si>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</si>
  <si>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</si>
  <si>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</si>
  <si>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</si>
  <si>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</si>
  <si>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</si>
  <si>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</si>
  <si>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</si>
  <si>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</si>
  <si>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</si>
  <si>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</si>
  <si>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</si>
  <si>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</si>
  <si>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</si>
  <si>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</si>
  <si>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</si>
  <si>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</si>
  <si>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</si>
  <si>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</si>
  <si>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</si>
  <si>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</si>
  <si>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</si>
  <si>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</si>
  <si>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</si>
  <si>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</si>
  <si>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</si>
  <si>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</si>
  <si>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</si>
  <si>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</si>
  <si>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</si>
  <si>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</si>
  <si>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</si>
  <si>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</si>
  <si>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</si>
  <si>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</si>
  <si>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</si>
  <si>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</si>
  <si>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</si>
  <si>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</si>
  <si>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</si>
  <si>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</si>
  <si>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</si>
  <si>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</si>
  <si>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</si>
  <si>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</si>
  <si>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</si>
  <si>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</si>
  <si>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</si>
  <si>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</si>
  <si>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</si>
  <si>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</si>
  <si>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</si>
  <si>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</si>
  <si>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</si>
  <si>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</si>
  <si>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</si>
  <si>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</si>
  <si>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</si>
  <si>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</si>
  <si>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</si>
  <si>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</si>
  <si>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</si>
  <si>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</si>
  <si>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</si>
  <si>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</si>
  <si>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</si>
  <si>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</si>
  <si>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</si>
  <si>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</si>
  <si>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</si>
  <si>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</si>
  <si>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</si>
  <si>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</si>
  <si>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</si>
  <si>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</si>
  <si>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</si>
  <si>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</si>
  <si>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</si>
  <si>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</si>
  <si>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</si>
  <si>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</si>
  <si>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</si>
  <si>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</si>
  <si>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</si>
  <si>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</si>
  <si>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</si>
  <si>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</si>
  <si>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</si>
  <si>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</si>
  <si>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</si>
  <si>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</si>
  <si>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</si>
  <si>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</si>
  <si>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</si>
  <si>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</si>
  <si>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</si>
  <si>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</si>
  <si>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</si>
  <si>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</si>
  <si>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</si>
  <si>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</si>
  <si>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</si>
  <si>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</si>
  <si>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</si>
  <si>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</si>
  <si>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</si>
  <si>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</si>
  <si>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</si>
  <si>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</si>
  <si>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</si>
  <si>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</si>
  <si>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</si>
  <si>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</si>
  <si>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</si>
  <si>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</si>
  <si>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</si>
  <si>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</si>
  <si>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</si>
  <si>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</si>
  <si>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</si>
  <si>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</si>
  <si>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</si>
  <si>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</si>
  <si>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</si>
  <si>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</si>
  <si>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</si>
  <si>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</si>
  <si>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</si>
  <si>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</si>
  <si>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</si>
  <si>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</si>
  <si>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</si>
  <si>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</si>
  <si>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</si>
  <si>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</si>
  <si>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</si>
  <si>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</si>
  <si>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</si>
  <si>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</si>
  <si>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</si>
  <si>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</si>
  <si>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</si>
  <si>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</si>
  <si>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</si>
  <si>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</si>
  <si>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</si>
  <si>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</si>
  <si>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</si>
  <si>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</si>
  <si>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</si>
  <si>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</si>
  <si>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</si>
  <si>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</si>
  <si>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</si>
  <si>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</si>
  <si>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</si>
  <si>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</si>
  <si>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</si>
  <si>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</si>
  <si>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</si>
  <si>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</si>
  <si>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</si>
  <si>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</si>
  <si>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</si>
  <si>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</si>
  <si>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</si>
  <si>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</si>
  <si>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</si>
  <si>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</si>
  <si>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</si>
  <si>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</si>
  <si>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</si>
  <si>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</si>
  <si>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</si>
  <si>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</si>
  <si>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</si>
  <si>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</si>
  <si>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</si>
  <si>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</si>
  <si>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</si>
  <si>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</si>
  <si>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</si>
  <si>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</si>
  <si>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</si>
  <si>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</si>
  <si>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</si>
  <si>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</si>
  <si>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</si>
  <si>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</si>
  <si>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</si>
  <si>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</si>
  <si>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</si>
  <si>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</si>
  <si>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</si>
  <si>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</si>
  <si>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</si>
  <si>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</si>
  <si>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</si>
  <si>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</si>
  <si>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</si>
  <si>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</si>
  <si>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</si>
  <si>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</si>
  <si>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</si>
  <si>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</si>
  <si>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</si>
  <si>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</si>
  <si>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</si>
  <si>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</si>
  <si>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</si>
  <si>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</si>
  <si>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</si>
  <si>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</si>
  <si>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</si>
  <si>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</si>
  <si>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</si>
  <si>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</si>
  <si>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</si>
  <si>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</si>
  <si>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</si>
  <si>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</si>
  <si>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</si>
  <si>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</si>
  <si>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</si>
  <si>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</si>
  <si>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</si>
  <si>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</si>
  <si>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</si>
  <si>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</si>
  <si>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</si>
  <si>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</si>
  <si>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</si>
  <si>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</si>
  <si>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</si>
  <si>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</si>
  <si>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</si>
  <si>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</si>
  <si>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</si>
  <si>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</si>
  <si>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</si>
  <si>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</si>
  <si>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</si>
  <si>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</si>
  <si>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</si>
  <si>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</si>
  <si>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</si>
  <si>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</si>
  <si>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</si>
  <si>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</si>
  <si>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</si>
  <si>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</si>
  <si>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</si>
  <si>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</si>
  <si>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</si>
  <si>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</si>
  <si>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</si>
  <si>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</si>
  <si>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</si>
  <si>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</si>
  <si>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</si>
  <si>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</si>
  <si>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</si>
  <si>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</si>
  <si>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</si>
  <si>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</si>
  <si>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</si>
  <si>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</si>
  <si>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</si>
  <si>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</si>
  <si>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</si>
  <si>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</si>
  <si>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</si>
  <si>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</si>
  <si>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</si>
  <si>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</si>
  <si>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</si>
  <si>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</si>
  <si>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</si>
  <si>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</si>
  <si>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</si>
  <si>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</si>
  <si>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</si>
  <si>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</si>
  <si>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</si>
  <si>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</si>
  <si>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</si>
  <si>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</si>
  <si>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</si>
  <si>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</si>
  <si>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</si>
  <si>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</si>
  <si>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</si>
  <si>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</si>
  <si>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</si>
  <si>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</si>
  <si>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</si>
  <si>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</si>
  <si>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</si>
  <si>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</si>
  <si>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</si>
  <si>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</si>
  <si>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</si>
  <si>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</si>
  <si>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</si>
  <si>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</si>
  <si>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</si>
  <si>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</si>
  <si>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</si>
  <si>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</si>
  <si>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</si>
  <si>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</si>
  <si>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</si>
  <si>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</si>
  <si>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</si>
  <si>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</si>
  <si>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</si>
  <si>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</si>
  <si>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</si>
  <si>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</si>
  <si>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</si>
  <si>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</si>
  <si>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</si>
  <si>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</si>
  <si>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</si>
  <si>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</si>
  <si>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</si>
  <si>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</si>
  <si>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</si>
  <si>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</si>
  <si>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</si>
  <si>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</si>
  <si>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</si>
  <si>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</si>
  <si>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</si>
  <si>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</si>
  <si>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</si>
  <si>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</si>
  <si>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</si>
  <si>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</si>
  <si>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</si>
  <si>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</si>
  <si>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</si>
  <si>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</si>
  <si>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</si>
  <si>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</si>
  <si>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</si>
  <si>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</si>
  <si>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</si>
  <si>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</si>
  <si>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</si>
  <si>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</si>
  <si>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</si>
  <si>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</si>
  <si>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</si>
  <si>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</si>
  <si>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</si>
  <si>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</si>
  <si>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</si>
  <si>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</si>
  <si>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</si>
  <si>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</si>
  <si>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</si>
  <si>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</si>
  <si>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</si>
  <si>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</si>
  <si>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</si>
  <si>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</si>
  <si>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</si>
  <si>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</si>
  <si>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</si>
  <si>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</si>
  <si>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</si>
  <si>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</si>
  <si>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</si>
  <si>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</si>
  <si>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</si>
  <si>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</si>
  <si>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</si>
  <si>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</si>
  <si>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</si>
  <si>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</si>
  <si>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</si>
  <si>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</si>
  <si>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</si>
  <si>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</si>
  <si>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</si>
  <si>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</si>
  <si>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</si>
  <si>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</si>
  <si>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</si>
  <si>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</si>
  <si>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</si>
  <si>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</si>
  <si>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</si>
  <si>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</si>
  <si>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</si>
  <si>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</si>
  <si>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</si>
  <si>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</si>
  <si>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</si>
  <si>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</si>
  <si>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</si>
  <si>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</si>
  <si>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</si>
  <si>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</si>
  <si>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</si>
  <si>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</si>
  <si>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</si>
  <si>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</si>
  <si>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</si>
  <si>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</si>
  <si>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</si>
  <si>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</si>
  <si>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</si>
  <si>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</si>
  <si>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</si>
  <si>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</si>
  <si>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</si>
  <si>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</si>
  <si>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</si>
  <si>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</si>
  <si>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</si>
  <si>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</si>
  <si>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</si>
  <si>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</si>
  <si>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</si>
  <si>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</si>
  <si>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</si>
  <si>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</si>
  <si>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</si>
  <si>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</si>
  <si>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</si>
  <si>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</si>
  <si>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</si>
  <si>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</si>
  <si>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</si>
  <si>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</si>
  <si>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</si>
  <si>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</si>
  <si>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</si>
  <si>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</si>
  <si>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</si>
  <si>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</si>
  <si>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</si>
  <si>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</si>
  <si>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</si>
  <si>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</si>
  <si>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</si>
  <si>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</si>
  <si>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</si>
  <si>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</si>
  <si>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</si>
  <si>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</si>
  <si>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</si>
  <si>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</si>
  <si>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</si>
  <si>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</si>
  <si>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</si>
  <si>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</si>
  <si>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</si>
  <si>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</si>
  <si>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</si>
  <si>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</si>
  <si>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</si>
  <si>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</si>
  <si>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</si>
  <si>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</si>
  <si>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</si>
  <si>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</si>
  <si>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</si>
  <si>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</si>
  <si>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</si>
  <si>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</si>
  <si>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</si>
  <si>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</si>
  <si>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</si>
  <si>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</si>
  <si>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</si>
  <si>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</si>
  <si>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</si>
  <si>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</si>
  <si>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</si>
  <si>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</si>
  <si>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</si>
  <si>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</si>
  <si>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</si>
  <si>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</si>
  <si>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</si>
  <si>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</si>
  <si>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</si>
  <si>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</si>
  <si>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</si>
  <si>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</si>
  <si>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</si>
  <si>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</si>
  <si>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</si>
  <si>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</si>
  <si>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</si>
  <si>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</si>
  <si>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</si>
  <si>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</si>
  <si>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</si>
  <si>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</si>
  <si>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</si>
  <si>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</si>
  <si>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</si>
  <si>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</si>
  <si>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</si>
  <si>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</si>
  <si>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</si>
  <si>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</si>
  <si>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</si>
  <si>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</si>
  <si>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</si>
  <si>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</si>
  <si>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</si>
  <si>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</si>
  <si>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</si>
  <si>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</si>
  <si>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</si>
  <si>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</si>
  <si>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</si>
  <si>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</si>
  <si>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</si>
  <si>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</si>
  <si>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</si>
  <si>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</si>
  <si>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</si>
  <si>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</si>
  <si>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</si>
  <si>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</si>
  <si>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</si>
  <si>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</si>
  <si>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</si>
  <si>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</si>
  <si>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</si>
  <si>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</si>
  <si>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</si>
  <si>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</si>
  <si>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</si>
  <si>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</si>
  <si>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</si>
  <si>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</si>
  <si>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</si>
  <si>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</si>
  <si>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</si>
  <si>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</si>
  <si>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</si>
  <si>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</si>
  <si>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</si>
  <si>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</si>
  <si>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</si>
  <si>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</si>
  <si>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</si>
  <si>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</si>
  <si>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</si>
  <si>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</si>
  <si>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</si>
  <si>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</si>
  <si>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</si>
  <si>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</si>
  <si>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</si>
  <si>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</si>
  <si>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</si>
  <si>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</si>
  <si>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</si>
  <si>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</si>
  <si>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</si>
  <si>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</si>
  <si>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</si>
  <si>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</si>
  <si>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</si>
  <si>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</si>
  <si>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</si>
  <si>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</si>
  <si>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</si>
  <si>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</si>
  <si>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</si>
  <si>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</si>
  <si>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</si>
  <si>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</si>
  <si>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</si>
  <si>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</si>
  <si>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</si>
  <si>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</si>
  <si>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</si>
  <si>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</si>
  <si>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</si>
  <si>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</si>
  <si>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</si>
  <si>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</si>
  <si>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</si>
  <si>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</si>
  <si>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</si>
  <si>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</si>
  <si>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</si>
  <si>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</si>
  <si>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</si>
  <si>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</si>
  <si>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</si>
  <si>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</si>
  <si>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</si>
  <si>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</si>
  <si>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</si>
  <si>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</si>
  <si>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</si>
  <si>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</si>
  <si>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</si>
  <si>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</si>
  <si>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</si>
  <si>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</si>
  <si>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</si>
  <si>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</si>
  <si>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</si>
  <si>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</si>
  <si>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</si>
  <si>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</si>
  <si>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</si>
  <si>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</si>
  <si>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</si>
  <si>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</si>
  <si>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</si>
  <si>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</si>
  <si>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</si>
  <si>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</si>
  <si>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</si>
  <si>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</si>
  <si>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</si>
  <si>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</si>
  <si>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</si>
  <si>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</si>
  <si>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</si>
  <si>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</si>
  <si>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</si>
  <si>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</si>
  <si>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</si>
  <si>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</si>
  <si>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</si>
  <si>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</si>
  <si>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</si>
  <si>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</si>
  <si>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</si>
  <si>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</si>
  <si>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</si>
  <si>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</si>
  <si>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</si>
  <si>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</si>
  <si>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</si>
  <si>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</si>
  <si>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</si>
  <si>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</si>
  <si>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</si>
  <si>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</si>
  <si>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</si>
  <si>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</si>
  <si>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</si>
  <si>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</si>
  <si>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</si>
  <si>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</si>
  <si>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</si>
  <si>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</si>
  <si>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</si>
  <si>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</si>
  <si>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</si>
  <si>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</si>
  <si>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</si>
  <si>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</si>
  <si>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</si>
  <si>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</si>
  <si>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</si>
  <si>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</si>
  <si>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</si>
  <si>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</si>
  <si>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</si>
  <si>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</si>
  <si>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</si>
  <si>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</si>
  <si>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</si>
  <si>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</si>
  <si>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</si>
  <si>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</si>
  <si>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</si>
  <si>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</si>
  <si>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</si>
  <si>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</si>
  <si>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</si>
  <si>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</si>
  <si>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</si>
  <si>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</si>
  <si>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</si>
  <si>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</si>
  <si>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</si>
  <si>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</si>
  <si>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</si>
  <si>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</si>
  <si>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</si>
  <si>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</si>
  <si>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</si>
  <si>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</si>
  <si>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</si>
  <si>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</si>
  <si>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</si>
  <si>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</si>
  <si>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</si>
  <si>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</si>
  <si>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</si>
  <si>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</si>
  <si>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</si>
  <si>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</si>
  <si>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</si>
  <si>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</si>
  <si>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</si>
  <si>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</si>
  <si>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</si>
  <si>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</si>
  <si>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</si>
  <si>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</si>
  <si>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</si>
  <si>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</si>
  <si>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</si>
  <si>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</si>
  <si>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</si>
  <si>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</si>
  <si>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</si>
  <si>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</si>
  <si>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</si>
  <si>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</si>
  <si>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</si>
  <si>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</si>
  <si>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</si>
  <si>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</si>
  <si>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</si>
  <si>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</si>
  <si>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</si>
  <si>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</si>
  <si>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</si>
  <si>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</si>
  <si>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</si>
  <si>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</si>
  <si>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</si>
  <si>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</si>
  <si>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</si>
  <si>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</si>
  <si>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</si>
  <si>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</si>
  <si>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</si>
  <si>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</si>
  <si>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</si>
  <si>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</si>
  <si>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</si>
  <si>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</si>
  <si>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</si>
  <si>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</si>
  <si>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</si>
  <si>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</si>
  <si>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</si>
  <si>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</si>
  <si>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</si>
  <si>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</si>
  <si>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</si>
  <si>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</si>
  <si>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</si>
  <si>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</si>
  <si>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</si>
  <si>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</si>
  <si>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</si>
  <si>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</si>
  <si>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</si>
  <si>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</si>
  <si>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</si>
  <si>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</si>
  <si>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</si>
  <si>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</si>
  <si>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</si>
  <si>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</si>
  <si>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</si>
  <si>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</si>
  <si>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</si>
  <si>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</si>
  <si>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</si>
  <si>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</si>
  <si>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</si>
  <si>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</si>
  <si>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</si>
  <si>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</si>
  <si>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</si>
  <si>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</si>
  <si>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</si>
  <si>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</si>
  <si>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</si>
  <si>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</si>
  <si>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</si>
  <si>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</si>
  <si>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</si>
  <si>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</si>
  <si>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</si>
  <si>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</si>
  <si>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</si>
  <si>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</si>
  <si>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</si>
  <si>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</si>
  <si>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</si>
  <si>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</si>
  <si>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</si>
  <si>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</si>
  <si>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</si>
  <si>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</si>
  <si>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</si>
  <si>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</si>
  <si>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</si>
  <si>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</si>
  <si>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</si>
  <si>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</si>
  <si>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</si>
  <si>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</si>
  <si>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</si>
  <si>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</si>
  <si>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</si>
  <si>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</si>
  <si>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</si>
  <si>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</si>
  <si>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</si>
  <si>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</si>
  <si>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</si>
  <si>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</si>
  <si>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</si>
  <si>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</si>
  <si>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</si>
  <si>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</si>
  <si>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</si>
  <si>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</si>
  <si>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</si>
  <si>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</si>
  <si>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</si>
  <si>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</si>
  <si>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</si>
  <si>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</si>
  <si>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</si>
  <si>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</si>
  <si>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</si>
  <si>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</si>
  <si>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</si>
  <si>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</si>
  <si>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</si>
  <si>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</si>
  <si>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</si>
  <si>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</si>
  <si>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</si>
  <si>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</si>
  <si>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</si>
  <si>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</si>
  <si>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</si>
  <si>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</si>
  <si>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</si>
  <si>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</si>
  <si>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</si>
  <si>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</si>
  <si>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</si>
  <si>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</si>
  <si>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</si>
  <si>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</si>
  <si>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</si>
  <si>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</si>
  <si>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</si>
  <si>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</si>
  <si>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</si>
  <si>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</si>
  <si>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</si>
  <si>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</si>
  <si>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</si>
  <si>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</si>
  <si>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</si>
  <si>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</si>
  <si>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</si>
  <si>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</si>
  <si>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</si>
  <si>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</si>
  <si>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</si>
  <si>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</si>
  <si>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</si>
  <si>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</si>
  <si>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</si>
  <si>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</si>
  <si>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</si>
  <si>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</si>
  <si>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</si>
  <si>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</si>
  <si>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</si>
  <si>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</si>
  <si>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</si>
  <si>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</si>
  <si>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</si>
  <si>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</si>
  <si>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</si>
  <si>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</si>
  <si>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</si>
  <si>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</si>
  <si>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</si>
  <si>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</si>
  <si>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</si>
  <si>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</si>
  <si>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</si>
  <si>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</si>
  <si>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</si>
  <si>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</si>
  <si>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</si>
  <si>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</si>
  <si>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</si>
  <si>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</si>
  <si>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</si>
  <si>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</si>
  <si>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</si>
  <si>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</si>
  <si>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</si>
  <si>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</si>
  <si>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</si>
  <si>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</si>
  <si>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</si>
  <si>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</si>
  <si>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</si>
  <si>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</si>
  <si>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</si>
  <si>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</si>
  <si>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</si>
  <si>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</si>
  <si>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</si>
  <si>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</si>
  <si>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</si>
  <si>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</si>
  <si>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</si>
  <si>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</si>
  <si>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</si>
  <si>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</si>
  <si>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</si>
  <si>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</si>
  <si>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</si>
  <si>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</si>
  <si>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</si>
  <si>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</si>
  <si>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</si>
  <si>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</si>
  <si>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</si>
  <si>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</si>
  <si>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</si>
  <si>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</si>
  <si>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</si>
  <si>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</si>
  <si>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</si>
  <si>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</si>
  <si>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</si>
  <si>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</si>
  <si>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</si>
  <si>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</si>
  <si>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</si>
  <si>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</si>
  <si>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</si>
  <si>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</si>
  <si>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</si>
  <si>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</si>
  <si>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</si>
  <si>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</si>
  <si>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</si>
  <si>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</si>
  <si>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</si>
  <si>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</si>
  <si>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</si>
  <si>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</si>
  <si>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</si>
  <si>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</si>
  <si>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</si>
  <si>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</si>
  <si>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</si>
  <si>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</si>
  <si>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</si>
  <si>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</si>
  <si>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</si>
  <si>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</si>
  <si>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</si>
  <si>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</si>
  <si>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</si>
  <si>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</si>
  <si>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</si>
  <si>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</si>
  <si>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</si>
  <si>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</si>
  <si>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</si>
  <si>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</si>
  <si>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</si>
  <si>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</si>
  <si>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</si>
  <si>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</si>
  <si>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</si>
  <si>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</si>
  <si>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</si>
  <si>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</si>
  <si>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</si>
  <si>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</si>
  <si>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</si>
  <si>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</si>
  <si>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</si>
  <si>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</si>
  <si>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</si>
  <si>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</si>
  <si>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</si>
  <si>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</si>
  <si>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</si>
  <si>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</si>
  <si>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</si>
  <si>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</si>
  <si>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</si>
  <si>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</si>
  <si>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</si>
  <si>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</si>
  <si>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</si>
  <si>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</si>
  <si>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</si>
  <si>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</si>
  <si>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</si>
  <si>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</si>
  <si>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</si>
  <si>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</si>
  <si>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</si>
  <si>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</si>
  <si>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</si>
  <si>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</si>
  <si>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</si>
  <si>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</si>
  <si>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</si>
  <si>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</si>
  <si>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</si>
  <si>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</si>
  <si>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</si>
  <si>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</si>
  <si>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</si>
  <si>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</si>
  <si>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</si>
  <si>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</si>
  <si>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</si>
  <si>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</si>
  <si>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</si>
  <si>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</si>
  <si>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</si>
  <si>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</si>
  <si>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</si>
  <si>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</si>
  <si>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</si>
  <si>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</si>
  <si>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</si>
  <si>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</si>
  <si>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</si>
  <si>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</si>
  <si>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</si>
  <si>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</si>
  <si>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</si>
  <si>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</si>
  <si>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</si>
  <si>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</si>
  <si>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</si>
  <si>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</si>
  <si>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</si>
  <si>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</si>
  <si>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</si>
  <si>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</si>
  <si>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</si>
  <si>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</si>
  <si>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</si>
  <si>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</si>
  <si>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</si>
  <si>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</si>
  <si>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</si>
  <si>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</si>
  <si>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</si>
  <si>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</si>
  <si>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</si>
  <si>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</si>
  <si>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</si>
  <si>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</si>
  <si>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</si>
  <si>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</si>
  <si>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</si>
  <si>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</si>
  <si>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</si>
  <si>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</si>
  <si>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</si>
  <si>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</si>
  <si>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</si>
  <si>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</si>
  <si>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</si>
  <si>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</si>
  <si>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</si>
  <si>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</si>
  <si>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</si>
  <si>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</si>
  <si>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</si>
  <si>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</si>
  <si>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</si>
  <si>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</si>
  <si>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</si>
  <si>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</si>
  <si>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</si>
  <si>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</si>
  <si>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</si>
  <si>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</si>
  <si>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</si>
  <si>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</si>
  <si>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</si>
  <si>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</si>
  <si>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</si>
  <si>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</si>
  <si>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</si>
  <si>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</si>
  <si>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</si>
  <si>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</si>
  <si>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</si>
  <si>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</si>
  <si>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</si>
  <si>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</si>
  <si>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</si>
  <si>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</si>
  <si>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</si>
  <si>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</si>
  <si>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</si>
  <si>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</si>
  <si>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</si>
  <si>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</si>
  <si>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</si>
  <si>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</si>
  <si>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</si>
  <si>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</si>
  <si>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</si>
  <si>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</si>
  <si>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</si>
  <si>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</si>
  <si>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</si>
  <si>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</si>
  <si>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</si>
  <si>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</si>
  <si>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</si>
  <si>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</si>
  <si>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</si>
  <si>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</si>
  <si>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</si>
  <si>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</si>
  <si>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</si>
  <si>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</si>
  <si>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</si>
  <si>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</si>
  <si>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</si>
  <si>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</si>
  <si>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</si>
  <si>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</si>
  <si>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</si>
  <si>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</si>
  <si>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</si>
  <si>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</si>
  <si>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</si>
  <si>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</si>
  <si>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</si>
  <si>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</si>
  <si>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</si>
  <si>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</si>
  <si>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</si>
  <si>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</si>
  <si>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</si>
  <si>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</si>
  <si>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</si>
  <si>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</si>
  <si>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</si>
  <si>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</si>
  <si>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</si>
  <si>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</si>
  <si>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</si>
  <si>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</si>
  <si>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</si>
  <si>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</si>
  <si>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</si>
  <si>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</si>
  <si>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</si>
  <si>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</si>
  <si>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</si>
  <si>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</si>
  <si>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</si>
  <si>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</si>
  <si>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</si>
  <si>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</si>
  <si>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</si>
  <si>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</si>
  <si>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</si>
  <si>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</si>
  <si>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</si>
  <si>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</si>
  <si>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</si>
  <si>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</si>
  <si>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</si>
  <si>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</si>
  <si>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</si>
  <si>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</si>
  <si>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</si>
  <si>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</si>
  <si>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</si>
  <si>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</si>
  <si>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</si>
  <si>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</si>
  <si>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</si>
  <si>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</si>
  <si>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</si>
  <si>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</si>
  <si>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</si>
  <si>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</si>
  <si>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</si>
  <si>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</si>
  <si>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</si>
  <si>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</si>
  <si>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</si>
  <si>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</si>
  <si>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</si>
  <si>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</si>
  <si>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</si>
  <si>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</si>
  <si>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</si>
  <si>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</si>
  <si>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</si>
  <si>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</si>
  <si>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</si>
  <si>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</si>
  <si>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</si>
  <si>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</si>
  <si>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</si>
  <si>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</si>
  <si>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</si>
  <si>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</si>
  <si>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</si>
  <si>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</si>
  <si>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</si>
  <si>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</si>
  <si>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</si>
  <si>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</si>
  <si>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</si>
  <si>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</si>
  <si>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</si>
  <si>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</si>
  <si>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</si>
  <si>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</si>
  <si>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</si>
  <si>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</si>
  <si>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</si>
  <si>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</si>
  <si>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</si>
  <si>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</si>
  <si>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</si>
  <si>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</si>
  <si>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</si>
  <si>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</si>
  <si>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</si>
  <si>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</si>
  <si>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</si>
  <si>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</si>
  <si>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</si>
  <si>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</si>
  <si>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</si>
  <si>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</si>
  <si>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</si>
  <si>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</si>
  <si>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</si>
  <si>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</si>
  <si>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</si>
  <si>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</si>
  <si>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</si>
  <si>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</si>
  <si>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</si>
  <si>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</si>
  <si>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</si>
  <si>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</si>
  <si>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</si>
  <si>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</si>
  <si>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</si>
  <si>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</si>
  <si>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</si>
  <si>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</si>
  <si>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</si>
  <si>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</si>
  <si>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</si>
  <si>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</si>
  <si>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</si>
  <si>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</si>
  <si>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</si>
  <si>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</si>
  <si>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</si>
  <si>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</si>
  <si>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</si>
  <si>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</si>
  <si>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</si>
  <si>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</si>
  <si>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</si>
  <si>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</si>
  <si>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</si>
  <si>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</si>
  <si>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</si>
  <si>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</si>
  <si>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</si>
  <si>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</si>
  <si>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</si>
  <si>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</si>
  <si>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</si>
  <si>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</si>
  <si>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</si>
  <si>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</si>
  <si>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</si>
  <si>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</si>
  <si>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</si>
  <si>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</si>
  <si>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</si>
  <si>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</si>
  <si>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</si>
  <si>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</si>
  <si>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</si>
  <si>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</si>
  <si>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</si>
  <si>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</si>
  <si>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</si>
  <si>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</si>
  <si>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</si>
  <si>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</si>
  <si>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</si>
  <si>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</si>
  <si>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</si>
  <si>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</si>
  <si>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</si>
  <si>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</si>
  <si>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</si>
  <si>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</si>
  <si>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</si>
  <si>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</si>
  <si>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</si>
  <si>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</si>
  <si>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</si>
  <si>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</si>
  <si>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</si>
  <si>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</si>
  <si>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</si>
  <si>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</si>
  <si>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</si>
  <si>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</si>
  <si>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</si>
  <si>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</si>
  <si>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</si>
  <si>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</si>
  <si>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</si>
  <si>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</si>
  <si>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</si>
  <si>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</si>
  <si>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</si>
  <si>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</si>
  <si>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</si>
  <si>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</si>
  <si>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</si>
  <si>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</si>
  <si>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</si>
  <si>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</si>
  <si>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</si>
  <si>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</si>
  <si>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</si>
  <si>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</si>
  <si>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</si>
  <si>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</si>
  <si>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</si>
  <si>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</si>
  <si>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</si>
  <si>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</si>
  <si>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</si>
  <si>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</si>
  <si>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</si>
  <si>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</si>
  <si>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</si>
  <si>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</si>
  <si>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</si>
  <si>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</si>
  <si>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</si>
  <si>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</si>
  <si>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</si>
  <si>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</si>
  <si>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</si>
  <si>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</si>
  <si>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</si>
  <si>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</si>
  <si>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</si>
  <si>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</si>
  <si>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</si>
  <si>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</si>
  <si>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</si>
  <si>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</si>
  <si>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</si>
  <si>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</si>
  <si>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</si>
  <si>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</si>
  <si>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</si>
  <si>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</si>
  <si>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</si>
  <si>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</si>
  <si>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</si>
  <si>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</si>
  <si>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</si>
  <si>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</si>
  <si>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</si>
  <si>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</si>
  <si>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</si>
  <si>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</si>
  <si>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</si>
  <si>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</si>
  <si>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</si>
  <si>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</si>
  <si>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</si>
  <si>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</si>
  <si>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</si>
  <si>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</si>
  <si>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</si>
  <si>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</si>
  <si>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</si>
  <si>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</si>
  <si>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</si>
  <si>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</si>
  <si>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</si>
  <si>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</si>
  <si>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</si>
  <si>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</si>
  <si>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</si>
  <si>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</si>
  <si>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</si>
  <si>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</si>
  <si>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</si>
  <si>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</si>
  <si>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</si>
  <si>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</si>
  <si>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</si>
  <si>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</si>
  <si>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</si>
  <si>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</si>
  <si>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</si>
  <si>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</si>
  <si>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</si>
  <si>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</si>
  <si>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</si>
  <si>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</si>
  <si>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</si>
  <si>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</si>
  <si>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</si>
  <si>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</si>
  <si>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</si>
  <si>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</si>
  <si>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</si>
  <si>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</si>
  <si>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</si>
  <si>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</si>
  <si>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</si>
  <si>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</si>
  <si>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</si>
  <si>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</si>
  <si>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</si>
  <si>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</si>
  <si>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</si>
  <si>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</si>
  <si>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</si>
  <si>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</si>
  <si>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</si>
  <si>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</si>
  <si>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</si>
  <si>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</si>
  <si>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</si>
  <si>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</si>
  <si>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</si>
  <si>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</si>
  <si>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</si>
  <si>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</si>
  <si>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</si>
  <si>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</si>
  <si>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</si>
  <si>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</si>
  <si>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</si>
  <si>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</si>
  <si>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</si>
  <si>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</si>
  <si>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</si>
  <si>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</si>
  <si>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</si>
  <si>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</si>
  <si>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</si>
  <si>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</si>
  <si>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</si>
  <si>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</si>
  <si>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</si>
  <si>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</si>
  <si>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</si>
  <si>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</si>
  <si>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</si>
  <si>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</si>
  <si>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</si>
  <si>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</si>
  <si>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</si>
  <si>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</si>
  <si>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</si>
  <si>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</si>
  <si>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</si>
  <si>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</si>
  <si>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</si>
  <si>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</si>
  <si>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</si>
  <si>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</si>
  <si>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</si>
  <si>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</si>
  <si>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</si>
  <si>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</si>
  <si>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</si>
  <si>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</si>
  <si>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</si>
  <si>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</si>
  <si>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</si>
  <si>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</si>
  <si>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</si>
  <si>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</si>
  <si>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</si>
  <si>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</si>
  <si>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</si>
  <si>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</si>
  <si>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</si>
  <si>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</si>
  <si>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</si>
  <si>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</si>
  <si>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</si>
  <si>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</si>
  <si>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</si>
  <si>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</si>
  <si>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</si>
  <si>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</si>
  <si>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</si>
  <si>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</si>
  <si>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</si>
  <si>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</si>
  <si>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</si>
  <si>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</si>
  <si>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</si>
  <si>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</si>
  <si>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</si>
  <si>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</si>
  <si>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</si>
  <si>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</si>
  <si>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</si>
  <si>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</si>
  <si>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</si>
  <si>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</si>
  <si>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</si>
  <si>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</si>
  <si>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</si>
  <si>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</si>
  <si>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</si>
  <si>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</si>
  <si>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</si>
  <si>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</si>
  <si>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</si>
  <si>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</si>
  <si>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</si>
  <si>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</si>
  <si>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</si>
  <si>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</si>
  <si>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</si>
  <si>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</si>
  <si>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</si>
  <si>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</si>
  <si>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</si>
  <si>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</si>
  <si>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</si>
  <si>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</si>
  <si>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</si>
  <si>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</si>
  <si>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</si>
  <si>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</si>
  <si>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</si>
  <si>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</si>
  <si>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</si>
  <si>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</si>
  <si>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</si>
  <si>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</si>
  <si>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</si>
  <si>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</si>
  <si>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</si>
  <si>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</si>
  <si>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</si>
  <si>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</si>
  <si>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</si>
  <si>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</si>
  <si>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</si>
  <si>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</si>
  <si>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</si>
  <si>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</si>
  <si>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</si>
  <si>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</si>
  <si>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</si>
  <si>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</si>
  <si>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</si>
  <si>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</si>
  <si>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</si>
  <si>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</si>
  <si>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</si>
  <si>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</si>
  <si>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</si>
  <si>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</si>
  <si>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</si>
  <si>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</si>
  <si>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</si>
  <si>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</si>
  <si>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</si>
  <si>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</si>
  <si>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</si>
  <si>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</si>
  <si>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</si>
  <si>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</si>
  <si>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</si>
  <si>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</si>
  <si>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</si>
  <si>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</si>
  <si>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</si>
  <si>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</si>
  <si>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</si>
  <si>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</si>
  <si>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</si>
  <si>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</si>
  <si>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</si>
  <si>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</si>
  <si>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</si>
  <si>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</si>
  <si>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</si>
  <si>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</si>
  <si>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</si>
  <si>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</si>
  <si>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</si>
  <si>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</si>
  <si>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</si>
  <si>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</si>
  <si>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</si>
  <si>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</si>
  <si>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</si>
  <si>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</si>
  <si>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</si>
  <si>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</si>
  <si>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</si>
  <si>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</si>
  <si>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</si>
  <si>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</si>
  <si>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</si>
  <si>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</si>
  <si>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</si>
  <si>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</si>
  <si>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</si>
  <si>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</si>
  <si>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</si>
  <si>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</si>
  <si>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</si>
  <si>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</si>
  <si>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</si>
  <si>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</si>
  <si>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</si>
  <si>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</si>
  <si>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</si>
  <si>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</si>
  <si>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</si>
  <si>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</si>
  <si>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</si>
  <si>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</si>
  <si>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</si>
  <si>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</si>
  <si>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</si>
  <si>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</si>
  <si>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</si>
  <si>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</si>
  <si>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</si>
  <si>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</si>
  <si>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</si>
  <si>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</si>
  <si>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</si>
  <si>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</si>
  <si>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</si>
  <si>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</si>
  <si>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</si>
  <si>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</si>
  <si>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</si>
  <si>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</si>
  <si>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</si>
  <si>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</si>
  <si>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</si>
  <si>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</si>
  <si>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</si>
  <si>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</si>
  <si>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</si>
  <si>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</si>
  <si>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</si>
  <si>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</si>
  <si>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</si>
  <si>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</si>
  <si>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</si>
  <si>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</si>
  <si>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</si>
  <si>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</si>
  <si>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</si>
  <si>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</si>
  <si>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</si>
  <si>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</si>
  <si>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</si>
  <si>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</si>
  <si>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</si>
  <si>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</si>
  <si>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</si>
  <si>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</si>
  <si>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</si>
  <si>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</si>
  <si>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</si>
  <si>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</si>
  <si>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</si>
  <si>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</si>
  <si>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</si>
  <si>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</si>
  <si>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</si>
  <si>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</si>
  <si>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</si>
  <si>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</si>
  <si>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</si>
  <si>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</si>
  <si>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</si>
  <si>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</si>
  <si>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</si>
  <si>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</si>
  <si>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</si>
  <si>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</si>
  <si>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</si>
  <si>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</si>
  <si>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</si>
  <si>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</si>
  <si>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</si>
  <si>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</si>
  <si>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</si>
  <si>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</si>
  <si>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</si>
  <si>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</si>
  <si>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</si>
  <si>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</si>
  <si>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</si>
  <si>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</si>
  <si>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</si>
  <si>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</si>
  <si>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</si>
  <si>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</si>
  <si>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</si>
  <si>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</si>
  <si>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</si>
  <si>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</si>
  <si>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</si>
  <si>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</si>
  <si>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</si>
  <si>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</si>
  <si>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</si>
  <si>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</si>
  <si>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</si>
  <si>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</si>
  <si>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</si>
  <si>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</si>
  <si>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</si>
  <si>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</si>
  <si>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</si>
  <si>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</si>
  <si>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</si>
  <si>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</si>
  <si>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</si>
  <si>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</si>
  <si>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</si>
  <si>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</si>
  <si>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</si>
  <si>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</si>
  <si>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</si>
  <si>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</si>
  <si>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</si>
  <si>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</si>
  <si>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</si>
  <si>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</si>
  <si>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</si>
  <si>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</si>
  <si>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</si>
  <si>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</si>
  <si>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</si>
  <si>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</si>
  <si>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</si>
  <si>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</si>
  <si>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</si>
  <si>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</si>
  <si>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</si>
  <si>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</si>
  <si>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</si>
  <si>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</si>
  <si>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</si>
  <si>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</si>
  <si>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</si>
  <si>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</si>
  <si>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</si>
  <si>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</si>
  <si>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</si>
  <si>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</si>
  <si>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</si>
  <si>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</si>
  <si>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</si>
  <si>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</si>
  <si>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</si>
  <si>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</si>
  <si>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</si>
  <si>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</si>
  <si>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</si>
  <si>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</si>
  <si>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</si>
  <si>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</si>
  <si>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</si>
  <si>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</si>
  <si>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</si>
  <si>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</si>
  <si>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</si>
  <si>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</si>
  <si>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</si>
  <si>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</si>
  <si>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</si>
  <si>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</si>
  <si>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</si>
  <si>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</si>
  <si>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</si>
  <si>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</si>
  <si>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</si>
  <si>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</si>
  <si>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</si>
  <si>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</si>
  <si>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</si>
  <si>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</si>
  <si>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</si>
  <si>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</si>
  <si>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</si>
  <si>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</si>
  <si>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</si>
  <si>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</si>
  <si>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</si>
  <si>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</si>
  <si>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</si>
  <si>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</si>
  <si>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</si>
  <si>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</si>
  <si>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</si>
  <si>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</si>
  <si>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</si>
  <si>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</si>
  <si>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</si>
  <si>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</si>
  <si>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</si>
  <si>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</si>
  <si>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</si>
  <si>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</si>
  <si>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</si>
  <si>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</si>
  <si>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</si>
  <si>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</si>
  <si>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</si>
  <si>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</si>
  <si>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</si>
  <si>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</si>
  <si>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</si>
  <si>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</si>
  <si>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</si>
  <si>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</si>
  <si>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</si>
  <si>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</si>
  <si>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</si>
  <si>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</si>
  <si>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</si>
  <si>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</si>
  <si>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</si>
  <si>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</si>
  <si>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</si>
  <si>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</si>
  <si>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</si>
  <si>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</si>
  <si>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</si>
  <si>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</si>
  <si>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</si>
  <si>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</si>
  <si>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</si>
  <si>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</si>
  <si>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</si>
  <si>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</si>
  <si>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</si>
  <si>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</si>
  <si>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</si>
  <si>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</si>
  <si>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</si>
  <si>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</si>
  <si>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</si>
  <si>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</si>
  <si>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</si>
  <si>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</si>
  <si>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</si>
  <si>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</si>
  <si>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</si>
  <si>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</si>
  <si>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</si>
  <si>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</si>
  <si>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</si>
  <si>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</si>
  <si>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</si>
  <si>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</si>
  <si>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</si>
  <si>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</si>
  <si>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</si>
  <si>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</si>
  <si>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</si>
  <si>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</si>
  <si>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</si>
  <si>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</si>
  <si>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</si>
  <si>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</si>
  <si>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</si>
  <si>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</si>
  <si>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</si>
  <si>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</si>
  <si>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</si>
  <si>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</si>
  <si>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</si>
  <si>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</si>
  <si>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</si>
  <si>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</si>
  <si>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</si>
  <si>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</si>
  <si>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</si>
  <si>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</si>
  <si>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</si>
  <si>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</si>
  <si>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</si>
  <si>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</si>
  <si>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</si>
  <si>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</si>
  <si>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</si>
  <si>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</si>
  <si>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</si>
  <si>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</si>
  <si>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</si>
  <si>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</si>
  <si>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</si>
  <si>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</si>
  <si>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</si>
  <si>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</si>
  <si>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</si>
  <si>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</si>
  <si>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</si>
  <si>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</si>
  <si>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</si>
  <si>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</si>
  <si>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</si>
  <si>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</si>
  <si>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</si>
  <si>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</si>
  <si>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</si>
  <si>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</si>
  <si>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</si>
  <si>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</si>
  <si>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</si>
  <si>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</si>
  <si>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</si>
  <si>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</si>
  <si>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</si>
  <si>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</si>
  <si>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</si>
  <si>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</si>
  <si>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</si>
  <si>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</si>
  <si>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</si>
  <si>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</si>
  <si>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</si>
  <si>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</si>
  <si>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</si>
  <si>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</si>
  <si>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</si>
  <si>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</si>
  <si>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</si>
  <si>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</si>
  <si>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</si>
  <si>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</si>
  <si>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</si>
  <si>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</si>
  <si>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</si>
  <si>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</si>
  <si>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</si>
  <si>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</si>
  <si>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</si>
  <si>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</si>
  <si>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</si>
  <si>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</si>
  <si>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</si>
  <si>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</si>
  <si>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</si>
  <si>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</si>
  <si>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</si>
  <si>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</si>
  <si>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</si>
  <si>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</si>
  <si>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</si>
  <si>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</si>
  <si>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</si>
  <si>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</si>
  <si>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</si>
  <si>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</si>
  <si>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</si>
  <si>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</si>
  <si>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</si>
  <si>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</si>
  <si>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</si>
  <si>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</si>
  <si>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</si>
  <si>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</si>
  <si>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</si>
  <si>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</si>
  <si>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</si>
  <si>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</si>
  <si>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</si>
  <si>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</si>
  <si>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</si>
  <si>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</si>
  <si>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</si>
  <si>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</si>
  <si>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</si>
  <si>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</si>
  <si>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</si>
  <si>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</si>
  <si>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</si>
  <si>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</si>
  <si>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</si>
  <si>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</si>
  <si>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</si>
  <si>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</si>
  <si>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</si>
  <si>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</si>
  <si>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</si>
  <si>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</si>
  <si>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</si>
  <si>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</si>
  <si>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</si>
  <si>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</si>
  <si>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</si>
  <si>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</si>
  <si>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</si>
  <si>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</si>
  <si>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</si>
  <si>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</si>
  <si>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</si>
  <si>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</si>
  <si>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</si>
  <si>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</si>
  <si>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</si>
  <si>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</si>
  <si>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</si>
  <si>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</si>
  <si>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</si>
  <si>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</si>
  <si>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</si>
  <si>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</si>
  <si>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</si>
  <si>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</si>
  <si>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</si>
  <si>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</si>
  <si>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</si>
  <si>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</si>
  <si>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</si>
  <si>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</si>
  <si>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</si>
  <si>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</si>
  <si>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</si>
  <si>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</si>
  <si>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</si>
  <si>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</si>
  <si>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</si>
  <si>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</si>
  <si>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</si>
  <si>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</si>
  <si>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</si>
  <si>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</si>
  <si>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</si>
  <si>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</si>
  <si>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</si>
  <si>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</si>
  <si>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</si>
  <si>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</si>
  <si>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</si>
  <si>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</si>
  <si>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</si>
  <si>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</si>
  <si>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</si>
  <si>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</si>
  <si>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</si>
  <si>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</si>
  <si>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</si>
  <si>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</si>
  <si>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</si>
  <si>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</si>
  <si>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</si>
  <si>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</si>
  <si>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</si>
  <si>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</si>
  <si>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</si>
  <si>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</si>
  <si>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</si>
  <si>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</si>
  <si>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</si>
  <si>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</si>
  <si>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</si>
  <si>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</si>
  <si>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</si>
  <si>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</si>
  <si>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</si>
  <si>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</si>
  <si>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</si>
  <si>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</si>
  <si>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</si>
  <si>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</si>
  <si>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</si>
  <si>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</si>
  <si>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</si>
  <si>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</si>
  <si>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</si>
  <si>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</si>
  <si>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</si>
  <si>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</si>
  <si>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</si>
  <si>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</si>
  <si>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</si>
  <si>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</si>
  <si>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</si>
  <si>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</si>
  <si>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</si>
  <si>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</si>
  <si>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</si>
  <si>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</si>
  <si>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</si>
  <si>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</si>
  <si>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</si>
  <si>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</si>
  <si>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</si>
  <si>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</si>
  <si>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</si>
  <si>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</si>
  <si>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</si>
  <si>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</si>
  <si>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</si>
  <si>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</si>
  <si>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</si>
  <si>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</si>
  <si>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</si>
  <si>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</si>
  <si>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</si>
  <si>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</si>
  <si>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</si>
  <si>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</si>
  <si>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</si>
  <si>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</si>
  <si>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</si>
  <si>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</si>
  <si>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</si>
  <si>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</si>
  <si>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</si>
  <si>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</si>
  <si>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</si>
  <si>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</si>
  <si>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</si>
  <si>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</si>
  <si>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</si>
  <si>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</si>
  <si>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</si>
  <si>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</si>
  <si>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</si>
  <si>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</si>
  <si>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</si>
  <si>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</si>
  <si>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</si>
  <si>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</si>
  <si>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</si>
  <si>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</si>
  <si>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</si>
  <si>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</si>
  <si>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</si>
  <si>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</si>
  <si>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</si>
  <si>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</si>
  <si>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</si>
  <si>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</si>
  <si>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</si>
  <si>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</si>
  <si>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</si>
  <si>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</si>
  <si>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</si>
  <si>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</si>
  <si>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</si>
  <si>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</si>
  <si>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</si>
  <si>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</si>
  <si>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</si>
  <si>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</si>
  <si>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</si>
  <si>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</si>
  <si>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</si>
  <si>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</si>
  <si>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</si>
  <si>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</si>
  <si>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</si>
  <si>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</si>
  <si>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</si>
  <si>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</si>
  <si>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</si>
  <si>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</si>
  <si>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</si>
  <si>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</si>
  <si>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</si>
  <si>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</si>
  <si>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</si>
  <si>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</si>
  <si>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</si>
  <si>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</si>
  <si>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</si>
  <si>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</si>
  <si>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</si>
  <si>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</si>
  <si>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</si>
  <si>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</si>
  <si>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</si>
  <si>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</si>
  <si>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</si>
  <si>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</si>
  <si>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</si>
  <si>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</si>
  <si>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</si>
  <si>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</si>
  <si>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</si>
  <si>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</si>
  <si>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</si>
  <si>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</si>
  <si>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</si>
  <si>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</si>
  <si>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</si>
  <si>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</si>
  <si>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</si>
  <si>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</si>
  <si>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</si>
  <si>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</si>
  <si>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</si>
  <si>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</si>
  <si>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</si>
  <si>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</si>
  <si>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</si>
  <si>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</si>
  <si>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</si>
  <si>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</si>
  <si>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</si>
  <si>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</si>
  <si>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</si>
  <si>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</si>
  <si>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</si>
  <si>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</si>
  <si>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</si>
  <si>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</si>
  <si>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</si>
  <si>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</si>
  <si>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</si>
  <si>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</si>
  <si>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</si>
  <si>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</si>
  <si>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</si>
  <si>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</si>
  <si>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</si>
  <si>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</si>
  <si>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</si>
  <si>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</si>
  <si>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</si>
  <si>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</si>
  <si>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</si>
  <si>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</si>
  <si>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</si>
  <si>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</si>
  <si>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</si>
  <si>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</si>
  <si>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</si>
  <si>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</si>
  <si>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</si>
  <si>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</si>
  <si>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</si>
  <si>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</si>
  <si>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</si>
  <si>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</si>
  <si>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</si>
  <si>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</si>
  <si>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</si>
  <si>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</si>
  <si>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</si>
  <si>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</si>
  <si>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</si>
  <si>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</si>
  <si>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</si>
  <si>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</si>
  <si>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</si>
  <si>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</si>
  <si>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</si>
  <si>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</si>
  <si>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</si>
  <si>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</si>
  <si>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</si>
  <si>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</si>
  <si>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</si>
  <si>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</si>
  <si>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</si>
  <si>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</si>
  <si>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</si>
  <si>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</si>
  <si>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</si>
  <si>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</si>
  <si>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</si>
  <si>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</si>
  <si>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</si>
  <si>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</si>
  <si>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</si>
  <si>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</si>
  <si>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</si>
  <si>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</si>
  <si>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</si>
  <si>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</si>
  <si>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</si>
  <si>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</si>
  <si>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</si>
  <si>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</si>
  <si>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</si>
  <si>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</si>
  <si>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</si>
  <si>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</si>
  <si>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</si>
  <si>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</si>
  <si>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</si>
  <si>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</si>
  <si>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</si>
  <si>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</si>
  <si>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</si>
  <si>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</si>
  <si>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</si>
  <si>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</si>
  <si>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</si>
  <si>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</si>
  <si>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</si>
  <si>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</si>
  <si>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</si>
  <si>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</si>
  <si>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</si>
  <si>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</si>
  <si>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</si>
  <si>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</si>
  <si>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</si>
  <si>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</si>
  <si>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</si>
  <si>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</si>
  <si>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</si>
  <si>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</si>
  <si>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</si>
  <si>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</si>
  <si>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</si>
  <si>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</si>
  <si>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</si>
  <si>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</si>
  <si>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</si>
  <si>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</si>
  <si>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</si>
  <si>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</si>
  <si>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</si>
  <si>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</si>
  <si>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</si>
  <si>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</si>
  <si>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</si>
  <si>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</si>
  <si>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</si>
  <si>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</si>
  <si>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</si>
  <si>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</si>
  <si>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</si>
  <si>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</si>
  <si>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</si>
  <si>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</si>
  <si>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</si>
  <si>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</si>
  <si>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</si>
  <si>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</si>
  <si>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</si>
  <si>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</si>
  <si>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</si>
  <si>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</si>
  <si>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</si>
  <si>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</si>
  <si>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</si>
  <si>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</si>
  <si>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</si>
  <si>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</si>
  <si>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</si>
  <si>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</si>
  <si>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</si>
  <si>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</si>
  <si>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</si>
  <si>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</si>
  <si>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</si>
  <si>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</si>
  <si>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</si>
  <si>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</si>
  <si>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</si>
  <si>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</si>
  <si>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</si>
  <si>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</si>
  <si>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</si>
  <si>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</si>
  <si>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</si>
  <si>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</si>
  <si>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</si>
  <si>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</si>
  <si>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</si>
  <si>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</si>
  <si>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</si>
  <si>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</si>
  <si>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</si>
  <si>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</si>
  <si>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</si>
  <si>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</si>
  <si>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</si>
  <si>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</si>
  <si>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</si>
  <si>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</si>
  <si>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</si>
  <si>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</si>
  <si>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</si>
  <si>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</si>
  <si>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</si>
  <si>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</si>
  <si>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</si>
  <si>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</si>
  <si>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</si>
  <si>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</si>
  <si>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</si>
  <si>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</si>
  <si>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</si>
  <si>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</si>
  <si>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</si>
  <si>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</si>
  <si>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</si>
  <si>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</si>
  <si>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</si>
  <si>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</si>
  <si>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</si>
  <si>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</si>
  <si>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</si>
  <si>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</si>
  <si>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</si>
  <si>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</si>
  <si>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</si>
  <si>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</si>
  <si>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</si>
  <si>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</si>
  <si>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</si>
  <si>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</si>
  <si>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</si>
  <si>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</si>
  <si>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</si>
  <si>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</si>
  <si>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</si>
  <si>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</si>
  <si>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</si>
  <si>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</si>
  <si>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</si>
  <si>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</si>
  <si>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</si>
  <si>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</si>
  <si>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</si>
  <si>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</si>
  <si>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</si>
  <si>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</si>
  <si>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</si>
  <si>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</si>
  <si>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</si>
  <si>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</si>
  <si>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</si>
  <si>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</si>
  <si>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</si>
  <si>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</si>
  <si>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</si>
  <si>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</si>
  <si>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</si>
  <si>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</si>
  <si>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</si>
  <si>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</si>
  <si>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</si>
  <si>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</si>
  <si>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</si>
  <si>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</si>
  <si>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</si>
  <si>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</si>
  <si>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</si>
  <si>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</si>
  <si>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</si>
  <si>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</si>
  <si>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</si>
  <si>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</si>
  <si>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</si>
  <si>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</si>
  <si>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</si>
  <si>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</si>
  <si>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</si>
  <si>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</si>
  <si>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</si>
  <si>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</si>
  <si>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</si>
  <si>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</si>
  <si>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</si>
  <si>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</si>
  <si>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</si>
  <si>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</si>
  <si>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</si>
  <si>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</si>
  <si>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</si>
  <si>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</si>
  <si>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</si>
  <si>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</si>
  <si>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</si>
  <si>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</si>
  <si>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</si>
  <si>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</si>
  <si>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</si>
  <si>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</si>
  <si>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</si>
  <si>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</si>
  <si>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</si>
  <si>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</si>
  <si>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</si>
  <si>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</si>
  <si>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</si>
  <si>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</si>
  <si>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</si>
  <si>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</si>
  <si>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</si>
  <si>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</si>
  <si>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</si>
  <si>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</si>
  <si>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</si>
  <si>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</si>
  <si>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</si>
  <si>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</si>
  <si>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</si>
  <si>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</si>
  <si>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</si>
  <si>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</si>
  <si>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</si>
  <si>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</si>
  <si>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</si>
  <si>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</si>
  <si>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</si>
  <si>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</si>
  <si>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</si>
  <si>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</si>
  <si>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</si>
  <si>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</si>
  <si>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</si>
  <si>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</si>
  <si>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</si>
  <si>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</si>
  <si>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</si>
  <si>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</si>
  <si>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</si>
  <si>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</si>
  <si>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</si>
  <si>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</si>
  <si>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</si>
  <si>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</si>
  <si>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</si>
  <si>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</si>
  <si>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</si>
  <si>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</si>
  <si>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</si>
  <si>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</si>
  <si>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</si>
  <si>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</si>
  <si>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</si>
  <si>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</si>
  <si>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</si>
  <si>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</si>
  <si>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</si>
  <si>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</si>
  <si>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</si>
  <si>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</si>
  <si>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</si>
  <si>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</si>
  <si>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</si>
  <si>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</si>
  <si>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</si>
  <si>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</si>
  <si>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</si>
  <si>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</si>
  <si>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</si>
  <si>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</si>
  <si>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</si>
  <si>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</si>
  <si>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</si>
  <si>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</si>
  <si>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</si>
  <si>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</si>
  <si>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</si>
  <si>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</si>
  <si>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</si>
  <si>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</si>
  <si>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</si>
  <si>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</si>
  <si>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</si>
  <si>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</si>
  <si>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</si>
  <si>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</si>
  <si>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</si>
  <si>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</si>
  <si>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</si>
  <si>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</si>
  <si>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</si>
  <si>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</si>
  <si>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</si>
  <si>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</si>
  <si>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</si>
  <si>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</si>
  <si>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</si>
  <si>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</si>
  <si>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</si>
  <si>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</si>
  <si>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</si>
  <si>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</si>
  <si>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</si>
  <si>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</si>
  <si>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</si>
  <si>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</si>
  <si>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</si>
  <si>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</si>
  <si>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</si>
  <si>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</si>
  <si>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</si>
  <si>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</si>
  <si>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</si>
  <si>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</si>
  <si>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</si>
  <si>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</si>
  <si>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</si>
  <si>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</si>
  <si>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</si>
  <si>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</si>
  <si>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</si>
  <si>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</si>
  <si>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</si>
  <si>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</si>
  <si>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</si>
  <si>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</si>
  <si>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</si>
  <si>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</si>
  <si>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</si>
  <si>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</si>
  <si>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</si>
  <si>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</si>
  <si>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</si>
  <si>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</si>
  <si>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</si>
  <si>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</si>
  <si>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</si>
  <si>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</si>
  <si>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</si>
  <si>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</si>
  <si>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</si>
  <si>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</si>
  <si>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</si>
  <si>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</si>
  <si>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</si>
  <si>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</si>
  <si>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</si>
  <si>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</si>
  <si>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</si>
  <si>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</si>
  <si>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</si>
  <si>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</si>
  <si>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</si>
  <si>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</si>
  <si>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</si>
  <si>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</si>
  <si>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</si>
  <si>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</si>
  <si>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</si>
  <si>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</si>
  <si>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</si>
  <si>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</si>
  <si>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</si>
  <si>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</si>
  <si>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</si>
  <si>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</si>
  <si>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</si>
  <si>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</si>
  <si>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</si>
  <si>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</si>
  <si>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</si>
  <si>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</si>
  <si>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</si>
  <si>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</si>
  <si>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</si>
  <si>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</si>
  <si>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</si>
  <si>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</si>
  <si>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</si>
  <si>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</si>
  <si>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</si>
  <si>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</si>
  <si>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</si>
  <si>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</si>
  <si>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</si>
  <si>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</si>
  <si>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</si>
  <si>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</si>
  <si>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</si>
  <si>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</si>
  <si>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</si>
  <si>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</si>
  <si>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</si>
  <si>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</si>
  <si>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</si>
  <si>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</si>
  <si>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</si>
  <si>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</si>
  <si>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</si>
  <si>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</si>
  <si>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</si>
  <si>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</si>
  <si>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</si>
  <si>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</si>
  <si>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</si>
  <si>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</si>
  <si>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</si>
  <si>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</si>
  <si>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</si>
  <si>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</si>
  <si>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</si>
  <si>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</si>
  <si>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</si>
  <si>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</si>
  <si>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</si>
  <si>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</si>
  <si>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</si>
  <si>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</si>
  <si>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</si>
  <si>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</si>
  <si>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</si>
  <si>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</si>
  <si>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</si>
  <si>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</si>
  <si>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</si>
  <si>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</si>
  <si>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</si>
  <si>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</si>
  <si>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</si>
  <si>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</si>
  <si>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</si>
  <si>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</si>
  <si>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</si>
  <si>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</si>
  <si>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</si>
  <si>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</si>
  <si>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</si>
  <si>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</si>
  <si>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</si>
  <si>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</si>
  <si>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</si>
  <si>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</si>
  <si>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</si>
  <si>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</si>
  <si>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</si>
  <si>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</si>
  <si>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</si>
  <si>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</si>
  <si>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</si>
  <si>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</si>
  <si>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</si>
  <si>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</si>
  <si>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</si>
  <si>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</si>
  <si>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</si>
  <si>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</si>
  <si>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</si>
  <si>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</si>
  <si>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</si>
  <si>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</si>
  <si>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</si>
  <si>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</si>
  <si>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</si>
  <si>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</si>
  <si>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</si>
  <si>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</si>
  <si>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</si>
  <si>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</si>
  <si>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</si>
  <si>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</si>
  <si>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</si>
  <si>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</si>
  <si>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</si>
  <si>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</si>
  <si>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</si>
  <si>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</si>
  <si>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</si>
  <si>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</si>
  <si>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</si>
  <si>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</si>
  <si>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</si>
  <si>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</si>
  <si>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</si>
  <si>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</si>
  <si>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</si>
  <si>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</si>
  <si>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</si>
  <si>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</si>
  <si>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</si>
  <si>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</si>
  <si>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</si>
  <si>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</si>
  <si>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</si>
  <si>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</si>
  <si>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</si>
  <si>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</si>
  <si>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</si>
  <si>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</si>
  <si>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</si>
  <si>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</si>
  <si>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</si>
  <si>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</si>
  <si>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</si>
  <si>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</si>
  <si>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</si>
  <si>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</si>
  <si>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</si>
  <si>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</si>
  <si>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</si>
  <si>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</si>
  <si>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</si>
  <si>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</si>
  <si>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</si>
  <si>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</si>
  <si>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</si>
  <si>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</si>
  <si>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</si>
  <si>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</si>
  <si>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</si>
  <si>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</si>
  <si>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</si>
  <si>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</si>
  <si>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</si>
  <si>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</si>
  <si>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</si>
  <si>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</si>
  <si>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</si>
  <si>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</si>
  <si>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</si>
  <si>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</si>
  <si>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</si>
  <si>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</si>
  <si>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</si>
  <si>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</si>
  <si>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</si>
  <si>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</si>
  <si>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</si>
  <si>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</si>
  <si>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</si>
  <si>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</si>
  <si>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</si>
  <si>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</si>
  <si>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</si>
  <si>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</si>
  <si>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</si>
  <si>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</si>
  <si>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</si>
  <si>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</si>
  <si>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</si>
  <si>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</si>
  <si>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</si>
  <si>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</si>
  <si>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</si>
  <si>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</si>
  <si>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</si>
  <si>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</si>
  <si>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</si>
  <si>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</si>
  <si>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</si>
  <si>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</si>
  <si>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</si>
  <si>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</si>
  <si>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</si>
  <si>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</si>
  <si>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</si>
  <si>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</si>
  <si>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</si>
  <si>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</si>
  <si>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</si>
  <si>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</si>
  <si>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</si>
  <si>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</si>
  <si>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</si>
  <si>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</si>
  <si>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</si>
  <si>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</si>
  <si>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</si>
  <si>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</si>
  <si>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</si>
  <si>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</si>
  <si>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</si>
  <si>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</si>
  <si>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</si>
  <si>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</si>
  <si>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</si>
  <si>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</si>
  <si>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</si>
  <si>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</si>
  <si>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</si>
  <si>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</si>
  <si>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</si>
  <si>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</si>
  <si>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</si>
  <si>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</si>
  <si>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</si>
  <si>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</si>
  <si>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</si>
  <si>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</si>
  <si>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</si>
  <si>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</si>
  <si>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</si>
  <si>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</si>
  <si>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</si>
  <si>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</si>
  <si>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</si>
  <si>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</si>
  <si>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</si>
  <si>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</si>
  <si>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</si>
  <si>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</si>
  <si>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</si>
  <si>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</si>
  <si>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</si>
  <si>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</si>
  <si>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</si>
  <si>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</si>
  <si>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</si>
  <si>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</si>
  <si>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</si>
  <si>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</si>
  <si>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</si>
  <si>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</si>
  <si>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</si>
  <si>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</si>
  <si>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</si>
  <si>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</si>
  <si>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</si>
  <si>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</si>
  <si>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</si>
  <si>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</si>
  <si>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</si>
  <si>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</si>
  <si>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</si>
  <si>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</si>
  <si>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</si>
  <si>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</si>
  <si>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</si>
  <si>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</si>
  <si>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</si>
  <si>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</si>
  <si>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</si>
  <si>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</si>
  <si>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</si>
  <si>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</si>
  <si>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</si>
  <si>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</si>
  <si>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</si>
  <si>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</si>
  <si>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</si>
  <si>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</si>
  <si>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</si>
  <si>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</si>
  <si>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</si>
  <si>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</si>
  <si>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</si>
  <si>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</si>
  <si>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</si>
  <si>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</si>
  <si>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</si>
  <si>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</si>
  <si>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</si>
  <si>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</si>
  <si>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</si>
  <si>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</si>
  <si>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</si>
  <si>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</si>
  <si>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</si>
  <si>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</si>
  <si>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</si>
  <si>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</si>
  <si>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</si>
  <si>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</si>
  <si>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</si>
  <si>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</si>
  <si>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</si>
  <si>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</si>
  <si>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</si>
  <si>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</si>
  <si>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</si>
  <si>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</si>
  <si>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</si>
  <si>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</si>
  <si>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</si>
  <si>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</si>
  <si>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</si>
  <si>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</si>
  <si>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</si>
  <si>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</si>
  <si>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</si>
  <si>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</si>
  <si>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</si>
  <si>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</si>
  <si>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</si>
  <si>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</si>
  <si>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</si>
  <si>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</si>
  <si>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</si>
  <si>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</si>
  <si>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</si>
  <si>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</si>
  <si>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</si>
  <si>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</si>
  <si>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</si>
  <si>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</si>
  <si>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</si>
  <si>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</si>
  <si>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</si>
  <si>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</si>
  <si>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</si>
  <si>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</si>
  <si>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</si>
  <si>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</si>
  <si>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</si>
  <si>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</si>
  <si>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</si>
  <si>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</si>
  <si>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</si>
  <si>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</si>
  <si>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</si>
  <si>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</si>
  <si>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</si>
  <si>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</si>
  <si>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</si>
  <si>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</si>
  <si>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</si>
  <si>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</si>
  <si>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</si>
  <si>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</si>
  <si>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</si>
  <si>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</si>
  <si>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</si>
  <si>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</si>
  <si>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</si>
  <si>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</si>
  <si>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</si>
  <si>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</si>
  <si>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</si>
  <si>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</si>
  <si>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</si>
  <si>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</si>
  <si>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</si>
  <si>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</si>
  <si>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</si>
  <si>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</si>
  <si>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</si>
  <si>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</si>
  <si>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</si>
  <si>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</si>
  <si>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</si>
  <si>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</si>
  <si>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</si>
  <si>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</si>
  <si>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</si>
  <si>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</si>
  <si>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</si>
  <si>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</si>
  <si>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</si>
  <si>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</si>
  <si>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</si>
  <si>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</si>
  <si>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</si>
  <si>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</si>
  <si>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</si>
  <si>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</si>
  <si>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</si>
  <si>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</si>
  <si>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</si>
  <si>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</si>
  <si>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</si>
  <si>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</si>
  <si>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</si>
  <si>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</si>
  <si>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</si>
  <si>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</si>
  <si>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</si>
  <si>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</si>
  <si>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</si>
  <si>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</si>
  <si>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</si>
  <si>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</si>
  <si>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</si>
  <si>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</si>
  <si>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</si>
  <si>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</si>
  <si>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</si>
  <si>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</si>
  <si>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</si>
  <si>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</si>
  <si>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</si>
  <si>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</si>
  <si>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</si>
  <si>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</si>
  <si>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</si>
  <si>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</si>
  <si>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</si>
  <si>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</si>
  <si>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</si>
  <si>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</si>
  <si>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</si>
  <si>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</si>
  <si>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</si>
  <si>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</si>
  <si>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</si>
  <si>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</si>
  <si>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</si>
  <si>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</si>
  <si>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</si>
  <si>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</si>
  <si>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</si>
  <si>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</si>
  <si>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</si>
  <si>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</si>
  <si>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</si>
  <si>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</si>
  <si>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</si>
  <si>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</si>
  <si>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</si>
  <si>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</si>
  <si>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</si>
  <si>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</si>
  <si>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</si>
  <si>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</si>
  <si>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</si>
  <si>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</si>
  <si>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</si>
  <si>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</si>
  <si>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</si>
  <si>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</si>
  <si>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</si>
  <si>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</si>
  <si>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</si>
  <si>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</si>
  <si>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</si>
  <si>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</si>
  <si>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</si>
  <si>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</si>
  <si>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</si>
  <si>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</si>
  <si>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</si>
  <si>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</si>
  <si>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</si>
  <si>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</si>
  <si>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</si>
  <si>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</si>
  <si>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</si>
  <si>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</si>
  <si>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</si>
  <si>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</si>
  <si>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</si>
  <si>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</si>
  <si>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</si>
  <si>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</si>
  <si>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</si>
  <si>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</si>
  <si>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</si>
  <si>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</si>
  <si>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</si>
  <si>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</si>
  <si>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</si>
  <si>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</si>
  <si>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</si>
  <si>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</si>
  <si>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</si>
  <si>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</si>
  <si>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</si>
  <si>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</si>
  <si>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</si>
  <si>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</si>
  <si>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</si>
  <si>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</si>
  <si>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</si>
  <si>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</si>
  <si>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</si>
  <si>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</si>
  <si>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</si>
  <si>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</si>
  <si>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</si>
  <si>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</si>
  <si>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</si>
  <si>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</si>
  <si>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</si>
  <si>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</si>
  <si>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</si>
  <si>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</si>
  <si>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</si>
  <si>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</si>
  <si>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</si>
  <si>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</si>
  <si>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</si>
  <si>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</si>
  <si>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</si>
  <si>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</si>
  <si>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</si>
  <si>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</si>
  <si>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</si>
  <si>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</si>
  <si>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</si>
  <si>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</si>
  <si>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</si>
  <si>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</si>
  <si>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</si>
  <si>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</si>
  <si>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</si>
  <si>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</si>
  <si>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</si>
  <si>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</si>
  <si>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</si>
  <si>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</si>
  <si>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</si>
  <si>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</si>
  <si>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</si>
  <si>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</si>
  <si>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</si>
  <si>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</si>
  <si>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</si>
  <si>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</si>
  <si>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</si>
  <si>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</si>
  <si>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</si>
  <si>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</si>
  <si>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</si>
  <si>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</si>
  <si>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</si>
  <si>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</si>
  <si>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</si>
  <si>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</si>
  <si>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</si>
  <si>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</si>
  <si>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</si>
  <si>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</si>
  <si>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</si>
  <si>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</si>
  <si>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</si>
  <si>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</si>
  <si>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</si>
  <si>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</si>
  <si>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</si>
  <si>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</si>
  <si>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</si>
  <si>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</si>
  <si>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</si>
  <si>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</si>
  <si>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</si>
  <si>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</si>
  <si>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</si>
  <si>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</si>
  <si>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</si>
  <si>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</si>
  <si>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</si>
  <si>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</si>
  <si>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</si>
  <si>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</si>
  <si>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</si>
  <si>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</si>
  <si>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</si>
  <si>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</si>
  <si>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</si>
  <si>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</si>
  <si>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</si>
  <si>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</si>
  <si>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</si>
  <si>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</si>
  <si>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</si>
  <si>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</si>
  <si>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</si>
  <si>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</si>
  <si>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</si>
  <si>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</si>
  <si>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</si>
  <si>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</si>
  <si>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</si>
  <si>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</si>
  <si>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</si>
  <si>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</si>
  <si>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</si>
  <si>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</si>
  <si>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</si>
  <si>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</si>
  <si>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</si>
  <si>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</si>
  <si>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</si>
  <si>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</si>
  <si>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</si>
  <si>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</si>
  <si>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</si>
  <si>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</si>
  <si>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</si>
  <si>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</si>
  <si>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</si>
  <si>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</si>
  <si>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</si>
  <si>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</si>
  <si>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</si>
  <si>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</si>
  <si>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</si>
  <si>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</si>
  <si>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</si>
  <si>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</si>
  <si>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</si>
  <si>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</si>
  <si>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</si>
  <si>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</si>
  <si>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</si>
  <si>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</si>
  <si>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</si>
  <si>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</si>
  <si>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</si>
  <si>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</si>
  <si>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</si>
  <si>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</si>
  <si>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</si>
  <si>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</si>
  <si>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</si>
  <si>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</si>
  <si>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</si>
  <si>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</si>
  <si>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</si>
  <si>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</si>
  <si>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</si>
  <si>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</si>
  <si>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</si>
  <si>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</si>
  <si>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</si>
  <si>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</si>
  <si>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</si>
  <si>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</si>
  <si>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</si>
  <si>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</si>
  <si>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</si>
  <si>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</si>
  <si>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</si>
  <si>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</si>
  <si>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</si>
  <si>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</si>
  <si>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</si>
  <si>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</si>
  <si>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</si>
  <si>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</si>
  <si>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</si>
  <si>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</si>
  <si>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</si>
  <si>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</si>
  <si>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</si>
  <si>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</si>
  <si>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</si>
  <si>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</si>
  <si>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</si>
  <si>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</si>
  <si>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</si>
  <si>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</si>
  <si>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</si>
  <si>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</si>
  <si>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</si>
  <si>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</si>
  <si>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</si>
  <si>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</si>
  <si>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</si>
  <si>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</si>
  <si>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</si>
  <si>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</si>
  <si>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</si>
  <si>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</si>
  <si>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</si>
  <si>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</si>
  <si>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</si>
  <si>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</si>
  <si>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</si>
  <si>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</si>
  <si>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</si>
  <si>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</si>
  <si>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</si>
  <si>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</si>
  <si>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</si>
  <si>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</si>
  <si>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</si>
  <si>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</si>
  <si>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</si>
  <si>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</si>
  <si>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</si>
  <si>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</si>
  <si>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</si>
  <si>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</si>
  <si>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</si>
  <si>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</si>
  <si>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</si>
  <si>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</si>
  <si>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</si>
  <si>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</si>
  <si>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</si>
  <si>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</si>
  <si>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</si>
  <si>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</si>
  <si>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</si>
  <si>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</si>
  <si>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</si>
  <si>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</si>
  <si>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</si>
  <si>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</si>
  <si>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</si>
  <si>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</si>
  <si>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</si>
  <si>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</si>
  <si>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</si>
  <si>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</si>
  <si>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</si>
  <si>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</si>
  <si>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</si>
  <si>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</si>
  <si>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</si>
  <si>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</si>
  <si>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</si>
  <si>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</si>
  <si>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</si>
  <si>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</si>
  <si>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</si>
  <si>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</si>
  <si>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</si>
  <si>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</si>
  <si>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</si>
  <si>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</si>
  <si>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</si>
  <si>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</si>
  <si>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</si>
  <si>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</si>
  <si>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</si>
  <si>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</si>
  <si>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</si>
  <si>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</si>
  <si>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</si>
  <si>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</si>
  <si>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</si>
  <si>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</si>
  <si>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</si>
  <si>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</si>
  <si>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</si>
  <si>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</si>
  <si>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</si>
  <si>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</si>
  <si>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</si>
  <si>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</si>
  <si>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</si>
  <si>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</si>
  <si>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</si>
  <si>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</si>
  <si>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</si>
  <si>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</si>
  <si>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</si>
  <si>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</si>
  <si>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</si>
  <si>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</si>
  <si>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</si>
  <si>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</si>
  <si>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</si>
  <si>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</si>
  <si>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</si>
  <si>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</si>
  <si>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</si>
  <si>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</si>
  <si>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</si>
  <si>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</si>
  <si>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</si>
  <si>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</si>
  <si>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</si>
  <si>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</si>
  <si>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</si>
  <si>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</si>
  <si>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</si>
  <si>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</si>
  <si>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</si>
  <si>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</si>
  <si>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</si>
  <si>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</si>
  <si>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</si>
  <si>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</si>
  <si>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</si>
  <si>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</si>
  <si>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</si>
  <si>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</si>
  <si>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</si>
  <si>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</si>
  <si>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</si>
  <si>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</si>
  <si>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</si>
  <si>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</si>
  <si>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</si>
  <si>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</si>
  <si>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</si>
  <si>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</si>
  <si>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</si>
  <si>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</si>
  <si>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</si>
  <si>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</si>
  <si>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</si>
  <si>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</si>
  <si>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</si>
  <si>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</si>
  <si>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</si>
  <si>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</si>
  <si>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</si>
  <si>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</si>
  <si>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</si>
  <si>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</si>
  <si>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</si>
  <si>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</si>
  <si>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</si>
  <si>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</si>
  <si>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</si>
  <si>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</si>
  <si>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</si>
  <si>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</si>
  <si>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</si>
  <si>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</si>
  <si>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</si>
  <si>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</si>
  <si>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</si>
  <si>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</si>
  <si>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</si>
  <si>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</si>
  <si>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</si>
  <si>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</si>
  <si>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</si>
  <si>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</si>
  <si>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</si>
  <si>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</si>
  <si>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</si>
  <si>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</si>
  <si>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</si>
  <si>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</si>
  <si>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</si>
  <si>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</si>
  <si>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</si>
  <si>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</si>
  <si>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</si>
  <si>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</si>
  <si>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</si>
  <si>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</si>
  <si>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</si>
  <si>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</si>
  <si>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</si>
  <si>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</si>
  <si>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</si>
  <si>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</si>
  <si>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</si>
  <si>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</si>
  <si>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</si>
  <si>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</si>
  <si>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</si>
  <si>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</si>
  <si>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</si>
  <si>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</si>
  <si>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</si>
  <si>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</si>
  <si>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</si>
  <si>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</si>
  <si>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</si>
  <si>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</si>
  <si>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</si>
  <si>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</si>
  <si>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</si>
  <si>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</si>
  <si>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</si>
  <si>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</si>
  <si>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</si>
  <si>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</si>
  <si>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</si>
  <si>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</si>
  <si>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</si>
  <si>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</si>
  <si>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</si>
  <si>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</si>
  <si>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</si>
  <si>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</si>
  <si>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</si>
  <si>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</si>
  <si>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</si>
  <si>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</si>
  <si>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</si>
  <si>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</si>
  <si>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</si>
  <si>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</si>
  <si>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</si>
  <si>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</si>
  <si>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</si>
  <si>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</si>
  <si>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</si>
  <si>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</si>
  <si>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</si>
  <si>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</si>
  <si>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</si>
  <si>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</si>
  <si>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</si>
  <si>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</si>
  <si>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</si>
  <si>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</si>
  <si>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</si>
  <si>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</si>
  <si>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</si>
  <si>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</si>
  <si>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</si>
  <si>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</si>
  <si>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</si>
  <si>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</si>
  <si>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</si>
  <si>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</si>
  <si>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</si>
  <si>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</si>
  <si>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</si>
  <si>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</si>
  <si>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</si>
  <si>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</si>
  <si>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</si>
  <si>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</si>
  <si>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</si>
  <si>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</si>
  <si>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</si>
  <si>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</si>
  <si>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</si>
  <si>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</si>
  <si>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</si>
  <si>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</si>
  <si>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</si>
  <si>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</si>
  <si>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</si>
  <si>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</si>
  <si>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</si>
  <si>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</si>
  <si>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</si>
  <si>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</si>
  <si>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</si>
  <si>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</si>
  <si>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</si>
  <si>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</si>
  <si>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</si>
  <si>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</si>
  <si>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</si>
  <si>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</si>
  <si>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</si>
  <si>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</si>
  <si>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</si>
  <si>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</si>
  <si>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</si>
  <si>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</si>
  <si>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</si>
  <si>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</si>
  <si>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</si>
  <si>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</si>
  <si>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</si>
  <si>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</si>
  <si>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</si>
  <si>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</si>
  <si>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</si>
  <si>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</si>
  <si>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</si>
  <si>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</si>
  <si>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</si>
  <si>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</si>
  <si>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</si>
  <si>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</si>
  <si>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</si>
  <si>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</si>
  <si>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</si>
  <si>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</si>
  <si>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</si>
  <si>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</si>
  <si>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</si>
  <si>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</si>
  <si>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</si>
  <si>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</si>
  <si>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</si>
  <si>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</si>
  <si>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</si>
  <si>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</si>
  <si>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</si>
  <si>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</si>
  <si>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</si>
  <si>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</si>
  <si>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</si>
  <si>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</si>
  <si>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</si>
  <si>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</si>
  <si>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</si>
  <si>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</si>
  <si>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</si>
  <si>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</si>
  <si>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</si>
  <si>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</si>
  <si>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</si>
  <si>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</si>
  <si>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</si>
  <si>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</si>
  <si>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</si>
  <si>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</si>
  <si>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</si>
  <si>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</si>
  <si>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</si>
  <si>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</si>
  <si>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</si>
  <si>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</si>
  <si>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</si>
  <si>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</si>
  <si>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</si>
  <si>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</si>
  <si>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</si>
  <si>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</si>
  <si>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</si>
  <si>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</si>
  <si>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</si>
  <si>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</si>
  <si>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</si>
  <si>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</si>
  <si>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</si>
  <si>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</si>
  <si>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</si>
  <si>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</si>
  <si>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</si>
  <si>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</si>
  <si>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</si>
  <si>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</si>
  <si>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</si>
  <si>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</si>
  <si>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</si>
  <si>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</si>
  <si>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</si>
  <si>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</si>
  <si>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</si>
  <si>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</si>
  <si>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</si>
  <si>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</si>
  <si>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</si>
  <si>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</si>
  <si>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</si>
  <si>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</si>
  <si>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</si>
  <si>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</si>
  <si>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</si>
  <si>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</si>
  <si>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</si>
  <si>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</si>
  <si>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</si>
  <si>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</si>
  <si>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</si>
  <si>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</si>
  <si>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</si>
  <si>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</si>
  <si>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</si>
  <si>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</si>
  <si>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</si>
  <si>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</si>
  <si>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</si>
  <si>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</si>
  <si>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</si>
  <si>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</si>
  <si>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</si>
  <si>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</si>
  <si>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</si>
  <si>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</si>
  <si>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</si>
  <si>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</si>
  <si>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</si>
  <si>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</si>
  <si>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</si>
  <si>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</si>
  <si>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</si>
  <si>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</si>
  <si>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</si>
  <si>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</si>
  <si>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</si>
  <si>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</si>
  <si>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</si>
  <si>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</si>
  <si>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</si>
  <si>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</si>
  <si>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</si>
  <si>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</si>
  <si>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</si>
  <si>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</si>
  <si>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</si>
  <si>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</si>
  <si>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</si>
  <si>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</si>
  <si>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</si>
  <si>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</si>
  <si>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</si>
  <si>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</si>
  <si>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</si>
  <si>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</si>
  <si>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</si>
  <si>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</si>
  <si>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</si>
  <si>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</si>
  <si>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</si>
  <si>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</si>
  <si>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</si>
  <si>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</si>
  <si>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</si>
  <si>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</si>
  <si>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</si>
  <si>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</si>
  <si>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</si>
  <si>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</si>
  <si>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</si>
  <si>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</si>
  <si>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</si>
  <si>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</si>
  <si>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</si>
  <si>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</si>
  <si>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</si>
  <si>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</si>
  <si>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</si>
  <si>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</si>
  <si>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</si>
  <si>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</si>
  <si>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</si>
  <si>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</si>
  <si>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</si>
  <si>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</si>
  <si>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</si>
  <si>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</si>
  <si>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</si>
  <si>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</si>
  <si>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</si>
  <si>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</si>
  <si>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</si>
  <si>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</si>
  <si>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</si>
  <si>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</si>
  <si>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</si>
  <si>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</si>
  <si>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</si>
  <si>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</si>
  <si>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</si>
  <si>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</si>
  <si>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</si>
  <si>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</si>
  <si>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</si>
  <si>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</si>
  <si>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</si>
  <si>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</si>
  <si>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</si>
  <si>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</si>
  <si>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</si>
  <si>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</si>
  <si>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</si>
  <si>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</si>
  <si>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</si>
  <si>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</si>
  <si>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</si>
  <si>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</si>
  <si>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</si>
  <si>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</si>
  <si>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</si>
  <si>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</si>
  <si>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</si>
  <si>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</si>
  <si>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</si>
  <si>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</si>
  <si>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</si>
  <si>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</si>
  <si>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</si>
  <si>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</si>
  <si>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</si>
  <si>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</si>
  <si>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</si>
  <si>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</si>
  <si>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</si>
  <si>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</si>
  <si>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</si>
  <si>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</si>
  <si>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</si>
  <si>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</si>
  <si>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</si>
  <si>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</si>
  <si>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</si>
  <si>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</si>
  <si>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</si>
  <si>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</si>
  <si>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</si>
  <si>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</si>
  <si>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</si>
  <si>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</si>
  <si>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</si>
  <si>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</si>
  <si>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</si>
  <si>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</si>
  <si>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</si>
  <si>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</si>
  <si>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</si>
  <si>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</si>
  <si>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</si>
  <si>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</si>
  <si>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</si>
  <si>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</si>
  <si>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</si>
  <si>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</si>
  <si>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</si>
  <si>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</si>
  <si>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</si>
  <si>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</si>
  <si>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</si>
  <si>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</si>
  <si>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</si>
  <si>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</si>
  <si>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</si>
  <si>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</si>
  <si>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</si>
  <si>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</si>
  <si>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</si>
  <si>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</si>
  <si>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</si>
  <si>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</si>
  <si>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</si>
  <si>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</si>
  <si>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</si>
  <si>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</si>
  <si>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</si>
  <si>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</si>
  <si>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</si>
  <si>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</si>
  <si>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</si>
  <si>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</si>
  <si>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</si>
  <si>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</si>
  <si>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</si>
  <si>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</si>
  <si>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</si>
  <si>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</si>
  <si>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</si>
  <si>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</si>
  <si>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</si>
  <si>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</si>
  <si>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</si>
  <si>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</si>
  <si>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</si>
  <si>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</si>
  <si>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</si>
  <si>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</si>
  <si>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</si>
  <si>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</si>
  <si>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</si>
  <si>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</si>
  <si>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</si>
  <si>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</si>
  <si>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</si>
  <si>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</si>
  <si>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</si>
  <si>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</si>
  <si>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</si>
  <si>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</si>
  <si>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</si>
  <si>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</si>
  <si>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</si>
  <si>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</si>
  <si>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</si>
  <si>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</si>
  <si>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</si>
  <si>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</si>
  <si>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</si>
  <si>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</si>
  <si>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</si>
  <si>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</si>
  <si>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</si>
  <si>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</si>
  <si>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</si>
  <si>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</si>
  <si>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</si>
  <si>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</si>
  <si>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</si>
  <si>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</si>
  <si>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</si>
  <si>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</si>
  <si>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</si>
  <si>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</si>
  <si>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</si>
  <si>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</si>
  <si>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</si>
  <si>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</si>
  <si>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</si>
  <si>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</si>
  <si>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</si>
  <si>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</si>
  <si>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</si>
  <si>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</si>
  <si>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</si>
  <si>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</si>
  <si>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</si>
  <si>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</si>
  <si>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</si>
  <si>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</si>
  <si>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</si>
  <si>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</si>
  <si>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</si>
  <si>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</si>
  <si>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</si>
  <si>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</si>
  <si>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</si>
  <si>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</si>
  <si>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</si>
  <si>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</si>
  <si>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</si>
  <si>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</si>
  <si>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</si>
  <si>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</si>
  <si>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</si>
  <si>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</si>
  <si>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</si>
  <si>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</si>
  <si>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</si>
  <si>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</si>
  <si>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</si>
  <si>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</si>
  <si>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</si>
  <si>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</si>
  <si>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</si>
  <si>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</si>
  <si>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</si>
  <si>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</si>
  <si>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</si>
  <si>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</si>
  <si>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</si>
  <si>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</si>
  <si>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</si>
  <si>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</si>
  <si>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</si>
  <si>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</si>
  <si>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</si>
  <si>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</si>
  <si>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</si>
  <si>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</si>
  <si>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</si>
  <si>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</si>
  <si>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</si>
  <si>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</si>
  <si>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</si>
  <si>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</si>
  <si>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</si>
  <si>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</si>
  <si>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</si>
  <si>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</si>
  <si>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</si>
  <si>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</si>
  <si>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</si>
  <si>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</si>
  <si>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</si>
  <si>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</si>
  <si>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</si>
  <si>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</si>
  <si>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</si>
  <si>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</si>
  <si>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</si>
  <si>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</si>
  <si>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</si>
  <si>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</si>
  <si>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</si>
  <si>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</si>
  <si>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</si>
  <si>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</si>
  <si>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</si>
  <si>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</si>
  <si>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</si>
  <si>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</si>
  <si>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</si>
  <si>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</si>
  <si>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</si>
  <si>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</si>
  <si>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</si>
  <si>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</si>
  <si>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</si>
  <si>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</si>
  <si>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</si>
  <si>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</si>
  <si>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</si>
  <si>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</si>
  <si>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</si>
  <si>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</si>
  <si>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</si>
  <si>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</si>
  <si>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</si>
  <si>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</si>
  <si>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</si>
  <si>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</si>
  <si>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</si>
  <si>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</si>
  <si>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</si>
  <si>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</si>
  <si>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</si>
  <si>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</si>
  <si>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</si>
  <si>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</si>
  <si>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</si>
  <si>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</si>
  <si>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</si>
  <si>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</si>
  <si>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</si>
  <si>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</si>
  <si>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</si>
  <si>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</si>
  <si>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</si>
  <si>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</si>
  <si>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</si>
  <si>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</si>
  <si>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</si>
  <si>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</si>
  <si>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</si>
  <si>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</si>
  <si>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</si>
  <si>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</si>
  <si>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</si>
  <si>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</si>
  <si>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</si>
  <si>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</si>
  <si>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</si>
  <si>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</si>
  <si>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</si>
  <si>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</si>
  <si>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</si>
  <si>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</si>
  <si>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</si>
  <si>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</si>
  <si>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</si>
  <si>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</si>
  <si>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</si>
  <si>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</si>
  <si>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</si>
  <si>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</si>
  <si>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</si>
  <si>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</si>
  <si>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</si>
  <si>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</si>
  <si>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</si>
  <si>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</si>
  <si>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</si>
  <si>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</si>
  <si>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</si>
  <si>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</si>
  <si>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</si>
  <si>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</si>
  <si>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</si>
  <si>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</si>
  <si>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</si>
  <si>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</si>
  <si>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</si>
  <si>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</si>
  <si>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</si>
  <si>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</si>
  <si>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</si>
  <si>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</si>
  <si>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</si>
  <si>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</si>
  <si>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</si>
  <si>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</si>
  <si>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</si>
  <si>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</si>
  <si>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</si>
  <si>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</si>
  <si>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</si>
  <si>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</si>
  <si>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</si>
  <si>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</si>
  <si>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</si>
  <si>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</si>
  <si>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</si>
  <si>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</si>
  <si>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</si>
  <si>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</si>
  <si>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</si>
  <si>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</si>
  <si>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</si>
  <si>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</si>
  <si>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</si>
  <si>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</si>
  <si>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</si>
  <si>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</si>
  <si>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</si>
  <si>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</si>
  <si>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</si>
  <si>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</si>
  <si>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</si>
  <si>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</si>
  <si>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</si>
  <si>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</si>
  <si>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</si>
  <si>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</si>
  <si>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</si>
  <si>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</si>
  <si>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</si>
  <si>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</si>
  <si>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</si>
  <si>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</si>
  <si>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</si>
  <si>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</si>
  <si>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</si>
  <si>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</si>
  <si>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</si>
  <si>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</si>
  <si>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</si>
  <si>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</si>
  <si>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</si>
  <si>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</si>
  <si>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</si>
  <si>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</si>
  <si>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</si>
  <si>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</si>
  <si>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</si>
  <si>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</si>
  <si>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</si>
  <si>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</si>
  <si>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</si>
  <si>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</si>
  <si>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</si>
  <si>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</si>
  <si>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</si>
  <si>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</si>
  <si>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</si>
  <si>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</si>
  <si>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</si>
  <si>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</si>
  <si>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</si>
  <si>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</si>
  <si>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</si>
  <si>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</si>
  <si>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</si>
  <si>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</si>
  <si>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</si>
  <si>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</si>
  <si>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</si>
  <si>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</si>
  <si>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</si>
  <si>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</si>
  <si>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</si>
  <si>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</si>
  <si>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</si>
  <si>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</si>
  <si>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</si>
  <si>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</si>
  <si>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</si>
  <si>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</si>
  <si>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</si>
  <si>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</si>
  <si>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</si>
  <si>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</si>
  <si>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</si>
  <si>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</si>
  <si>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</si>
  <si>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</si>
  <si>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</si>
  <si>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</si>
  <si>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</si>
  <si>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</si>
  <si>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</si>
  <si>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</si>
  <si>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</si>
  <si>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</si>
  <si>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</si>
  <si>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</si>
  <si>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</si>
  <si>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</si>
  <si>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</si>
  <si>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</si>
  <si>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</si>
  <si>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</si>
  <si>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</si>
  <si>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</si>
  <si>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</si>
  <si>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</si>
  <si>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</si>
  <si>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</si>
  <si>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</si>
  <si>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</si>
  <si>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</si>
  <si>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</si>
  <si>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</si>
  <si>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</si>
  <si>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</si>
  <si>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</si>
  <si>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</si>
  <si>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</si>
  <si>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</si>
  <si>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</si>
  <si>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</si>
  <si>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</si>
  <si>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</si>
  <si>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</si>
  <si>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</si>
  <si>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</si>
  <si>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</si>
  <si>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</si>
  <si>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</si>
  <si>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</si>
  <si>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</si>
  <si>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</si>
  <si>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</si>
  <si>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</si>
  <si>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</si>
  <si>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</si>
  <si>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</si>
  <si>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</si>
  <si>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</si>
  <si>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</si>
  <si>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</si>
  <si>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</si>
  <si>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</si>
  <si>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</si>
  <si>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</si>
  <si>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</si>
  <si>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</si>
  <si>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</si>
  <si>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</si>
  <si>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</si>
  <si>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</si>
  <si>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</si>
  <si>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</si>
  <si>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</si>
  <si>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</si>
  <si>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</si>
  <si>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</si>
  <si>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</si>
  <si>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</si>
  <si>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</si>
  <si>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</si>
  <si>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</si>
  <si>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</si>
  <si>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</si>
  <si>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</si>
  <si>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</si>
  <si>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</si>
  <si>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</si>
  <si>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</si>
  <si>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</si>
  <si>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</si>
  <si>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</si>
  <si>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</si>
  <si>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</si>
  <si>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</si>
  <si>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</si>
  <si>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</si>
  <si>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</si>
  <si>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</si>
  <si>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</si>
  <si>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</si>
  <si>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</si>
  <si>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</si>
  <si>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</si>
  <si>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</si>
  <si>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</si>
  <si>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</si>
  <si>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</si>
  <si>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</si>
  <si>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</si>
  <si>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</si>
  <si>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</si>
  <si>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</si>
  <si>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</si>
  <si>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</si>
  <si>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</si>
  <si>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</si>
  <si>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</si>
  <si>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</si>
  <si>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</si>
  <si>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</si>
  <si>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</si>
  <si>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</si>
  <si>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</si>
  <si>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</si>
  <si>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</si>
  <si>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</si>
  <si>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</si>
  <si>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</si>
  <si>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</si>
  <si>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</si>
  <si>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</si>
  <si>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</si>
  <si>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</si>
  <si>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</si>
  <si>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</si>
  <si>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</si>
  <si>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</si>
  <si>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</si>
  <si>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</si>
  <si>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</si>
  <si>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</si>
  <si>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</si>
  <si>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</si>
  <si>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</si>
  <si>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</si>
  <si>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</si>
  <si>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</si>
  <si>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</si>
  <si>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</si>
  <si>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</si>
  <si>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</si>
  <si>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</si>
  <si>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</si>
  <si>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</si>
  <si>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</si>
  <si>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</si>
  <si>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</si>
  <si>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</si>
  <si>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</si>
  <si>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</si>
  <si>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</si>
  <si>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</si>
  <si>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</si>
  <si>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</si>
  <si>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</si>
  <si>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</si>
  <si>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</si>
  <si>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</si>
  <si>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</si>
  <si>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</si>
  <si>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</si>
  <si>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</si>
  <si>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</si>
  <si>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</si>
  <si>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</si>
  <si>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</si>
  <si>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</si>
  <si>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</si>
  <si>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</si>
  <si>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</si>
  <si>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</si>
  <si>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</si>
  <si>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</si>
  <si>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</si>
  <si>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</si>
  <si>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</si>
  <si>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</si>
  <si>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</si>
  <si>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</si>
  <si>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</si>
  <si>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</si>
  <si>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</si>
  <si>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</si>
  <si>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</si>
  <si>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</si>
  <si>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</si>
  <si>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</si>
  <si>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</si>
  <si>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</si>
  <si>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</si>
  <si>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</si>
  <si>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</si>
  <si>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</si>
  <si>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</si>
  <si>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</si>
  <si>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</si>
  <si>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</si>
  <si>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</si>
  <si>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</si>
  <si>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</si>
  <si>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</si>
  <si>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</si>
  <si>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</si>
  <si>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</si>
  <si>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</si>
  <si>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</si>
  <si>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</si>
  <si>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</si>
  <si>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</si>
  <si>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</si>
  <si>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</si>
  <si>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</si>
  <si>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</si>
  <si>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</si>
  <si>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</si>
  <si>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</si>
  <si>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</si>
  <si>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</si>
  <si>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</si>
  <si>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</si>
  <si>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</si>
  <si>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</si>
  <si>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</si>
  <si>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</si>
  <si>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</si>
  <si>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</si>
  <si>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</si>
  <si>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</si>
  <si>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</si>
  <si>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</si>
  <si>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</si>
  <si>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</si>
  <si>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</si>
  <si>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</si>
  <si>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</si>
  <si>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</si>
  <si>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</si>
  <si>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</si>
  <si>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</si>
  <si>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</si>
  <si>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</si>
  <si>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</si>
  <si>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</si>
  <si>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</si>
  <si>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</si>
  <si>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</si>
  <si>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</si>
  <si>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</si>
  <si>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</si>
  <si>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</si>
  <si>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</si>
  <si>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</si>
  <si>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</si>
  <si>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</si>
  <si>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</si>
  <si>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</si>
  <si>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</si>
  <si>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</si>
  <si>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</si>
  <si>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</si>
  <si>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</si>
  <si>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</si>
  <si>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</si>
  <si>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</si>
  <si>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</si>
  <si>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</si>
  <si>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</si>
  <si>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</si>
  <si>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</si>
  <si>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</si>
  <si>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</si>
  <si>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</si>
  <si>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</si>
  <si>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</si>
  <si>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</si>
  <si>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</si>
  <si>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</si>
  <si>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</si>
  <si>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</si>
  <si>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</si>
  <si>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</si>
  <si>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</si>
  <si>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</si>
  <si>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</si>
  <si>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</si>
  <si>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</si>
  <si>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</si>
  <si>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</si>
  <si>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</si>
  <si>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</si>
  <si>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</si>
  <si>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</si>
  <si>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</si>
  <si>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</si>
  <si>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</si>
  <si>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</si>
  <si>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</si>
  <si>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</si>
  <si>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</si>
  <si>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</si>
  <si>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</si>
  <si>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</si>
  <si>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</si>
  <si>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</si>
  <si>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</si>
  <si>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</si>
  <si>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</si>
  <si>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</si>
  <si>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</si>
  <si>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</si>
  <si>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</si>
  <si>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</si>
  <si>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</si>
  <si>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</si>
  <si>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</si>
  <si>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</si>
  <si>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</si>
  <si>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</si>
  <si>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</si>
  <si>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</si>
  <si>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</si>
  <si>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</si>
  <si>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</si>
  <si>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</si>
  <si>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</si>
  <si>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</si>
  <si>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</si>
  <si>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</si>
  <si>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</si>
  <si>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</si>
  <si>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</si>
  <si>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</si>
  <si>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</si>
  <si>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</si>
  <si>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</si>
  <si>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</si>
  <si>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</si>
  <si>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</si>
  <si>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</si>
  <si>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</si>
  <si>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</si>
  <si>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</si>
  <si>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</si>
  <si>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</si>
  <si>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</si>
  <si>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</si>
  <si>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</si>
  <si>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</si>
  <si>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</si>
  <si>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</si>
  <si>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</si>
  <si>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</si>
  <si>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</si>
  <si>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</si>
  <si>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</si>
  <si>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</si>
  <si>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</si>
  <si>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</si>
  <si>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</si>
  <si>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</si>
  <si>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</si>
  <si>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</si>
  <si>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</si>
  <si>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</si>
  <si>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</si>
  <si>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</si>
  <si>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</si>
  <si>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</si>
  <si>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</si>
  <si>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</si>
  <si>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</si>
  <si>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</si>
  <si>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</si>
  <si>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</si>
  <si>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</si>
  <si>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</si>
  <si>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</si>
  <si>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</si>
  <si>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</si>
  <si>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</si>
  <si>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</si>
  <si>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</si>
  <si>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</si>
  <si>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</si>
  <si>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</si>
  <si>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</si>
  <si>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</si>
  <si>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</si>
  <si>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</si>
  <si>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</si>
  <si>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</si>
  <si>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</si>
  <si>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</si>
  <si>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</si>
  <si>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</si>
  <si>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</si>
  <si>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</si>
  <si>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</si>
  <si>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</si>
  <si>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</si>
  <si>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</si>
  <si>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</si>
  <si>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</si>
  <si>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</si>
  <si>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</si>
  <si>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</si>
  <si>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</si>
  <si>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</si>
  <si>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</si>
  <si>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</si>
  <si>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</si>
  <si>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</si>
  <si>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</si>
  <si>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</si>
  <si>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</si>
  <si>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</si>
  <si>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</si>
  <si>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</si>
  <si>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</si>
  <si>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</si>
  <si>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</si>
  <si>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</si>
  <si>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</si>
  <si>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</si>
  <si>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</si>
  <si>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</si>
  <si>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</si>
  <si>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</si>
  <si>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</si>
  <si>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</si>
  <si>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</si>
  <si>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</si>
  <si>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</si>
  <si>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</si>
  <si>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</si>
  <si>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</si>
  <si>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</si>
  <si>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</si>
  <si>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</si>
  <si>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</si>
  <si>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</si>
  <si>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</si>
  <si>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</si>
  <si>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</si>
  <si>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</si>
  <si>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</si>
  <si>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</si>
  <si>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</si>
  <si>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</si>
  <si>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</si>
  <si>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</si>
  <si>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</si>
  <si>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</si>
  <si>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</si>
  <si>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</si>
  <si>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</si>
  <si>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</si>
  <si>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</si>
  <si>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</si>
  <si>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</si>
  <si>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</si>
  <si>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</si>
  <si>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</si>
  <si>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</si>
  <si>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</si>
  <si>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</si>
  <si>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</si>
  <si>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</si>
  <si>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</si>
  <si>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</si>
  <si>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</si>
  <si>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</si>
  <si>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</si>
  <si>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</si>
  <si>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</si>
  <si>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</si>
  <si>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</si>
  <si>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</si>
  <si>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</si>
  <si>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</si>
  <si>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</si>
  <si>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</si>
  <si>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</si>
  <si>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</si>
  <si>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</si>
  <si>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</si>
  <si>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</si>
  <si>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</si>
  <si>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</si>
  <si>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</si>
  <si>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</si>
  <si>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</si>
  <si>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</si>
  <si>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</si>
  <si>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</si>
  <si>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</si>
  <si>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</si>
  <si>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</si>
  <si>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</si>
  <si>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</si>
  <si>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</si>
  <si>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</si>
  <si>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</si>
  <si>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</si>
  <si>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</si>
  <si>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</si>
  <si>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</si>
  <si>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</si>
  <si>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</si>
  <si>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</si>
  <si>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</si>
  <si>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</si>
  <si>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</si>
  <si>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</si>
  <si>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</si>
  <si>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</si>
  <si>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</si>
  <si>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</si>
  <si>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</si>
  <si>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</si>
  <si>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</si>
  <si>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</si>
  <si>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</si>
  <si>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</si>
  <si>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</si>
  <si>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</si>
  <si>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</si>
  <si>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</si>
  <si>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</si>
  <si>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</si>
  <si>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</si>
  <si>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</si>
  <si>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</si>
  <si>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</si>
  <si>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</si>
  <si>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</si>
  <si>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</si>
  <si>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</si>
  <si>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</si>
  <si>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</si>
  <si>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</si>
  <si>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</si>
  <si>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</si>
  <si>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</si>
  <si>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</si>
  <si>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</si>
  <si>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</si>
  <si>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</si>
  <si>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</si>
  <si>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</si>
  <si>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</si>
  <si>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</si>
  <si>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</si>
  <si>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</si>
  <si>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</si>
  <si>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</si>
  <si>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</si>
  <si>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</si>
  <si>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</si>
  <si>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</si>
  <si>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</si>
  <si>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</si>
  <si>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</si>
  <si>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</si>
  <si>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</si>
  <si>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</si>
  <si>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</si>
  <si>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</si>
  <si>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</si>
  <si>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</si>
  <si>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</si>
  <si>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</si>
  <si>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</si>
  <si>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</si>
  <si>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</si>
  <si>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</si>
  <si>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</si>
  <si>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</si>
  <si>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</si>
  <si>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</si>
  <si>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</si>
  <si>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</si>
  <si>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</si>
  <si>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</si>
  <si>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</si>
  <si>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</si>
  <si>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</si>
  <si>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</si>
  <si>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</si>
  <si>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</si>
  <si>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</si>
  <si>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</si>
  <si>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</si>
  <si>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</si>
  <si>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</si>
  <si>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</si>
  <si>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</si>
  <si>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</si>
  <si>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</si>
  <si>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</si>
  <si>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</si>
  <si>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</si>
  <si>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</si>
  <si>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</si>
  <si>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</si>
  <si>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</si>
  <si>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</si>
  <si>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</si>
  <si>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</si>
  <si>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</si>
  <si>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</si>
  <si>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</si>
  <si>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</si>
  <si>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</si>
  <si>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</si>
  <si>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</si>
  <si>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</si>
  <si>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</si>
  <si>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</si>
  <si>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</si>
  <si>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</si>
  <si>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</si>
  <si>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</si>
  <si>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</si>
  <si>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</si>
  <si>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</si>
  <si>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</si>
  <si>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</si>
  <si>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</si>
  <si>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</si>
  <si>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</si>
  <si>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</si>
  <si>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</si>
  <si>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</si>
  <si>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</si>
  <si>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</si>
  <si>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</si>
  <si>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</si>
  <si>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</si>
  <si>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</si>
  <si>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</si>
  <si>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</si>
  <si>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</si>
  <si>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</si>
  <si>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</si>
  <si>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</si>
  <si>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</si>
  <si>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</si>
  <si>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</si>
  <si>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</si>
  <si>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</si>
  <si>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</si>
  <si>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</si>
  <si>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</si>
  <si>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</si>
  <si>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</si>
  <si>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</si>
  <si>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</si>
  <si>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</si>
  <si>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</si>
  <si>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</si>
  <si>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</si>
  <si>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</si>
  <si>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</si>
  <si>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</si>
  <si>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</si>
  <si>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</si>
  <si>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</si>
  <si>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</si>
  <si>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</si>
  <si>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</si>
  <si>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</si>
  <si>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</si>
  <si>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</si>
  <si>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</si>
  <si>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</si>
  <si>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</si>
  <si>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</si>
  <si>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</si>
  <si>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</si>
  <si>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</si>
  <si>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</si>
  <si>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</si>
  <si>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</si>
  <si>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</si>
  <si>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</si>
  <si>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</si>
  <si>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</si>
  <si>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</si>
  <si>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</si>
  <si>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</si>
  <si>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</si>
  <si>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</si>
  <si>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</si>
  <si>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</si>
  <si>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</si>
  <si>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</si>
  <si>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</si>
  <si>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</si>
  <si>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</si>
  <si>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</si>
  <si>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</si>
  <si>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</si>
  <si>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</si>
  <si>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</si>
  <si>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</si>
  <si>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</si>
  <si>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</si>
  <si>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</si>
  <si>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</si>
  <si>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</si>
  <si>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</si>
  <si>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</si>
  <si>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</si>
  <si>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</si>
  <si>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</si>
  <si>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</si>
  <si>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</si>
  <si>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</si>
  <si>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</si>
  <si>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</si>
  <si>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</si>
  <si>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</si>
  <si>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</si>
  <si>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</si>
  <si>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</si>
  <si>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</si>
  <si>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</si>
  <si>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</si>
  <si>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</si>
  <si>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</si>
  <si>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</si>
  <si>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</si>
  <si>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</si>
  <si>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</si>
  <si>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</si>
  <si>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</si>
  <si>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</si>
  <si>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</si>
  <si>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</si>
  <si>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</si>
  <si>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</si>
  <si>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</si>
  <si>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</si>
  <si>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</si>
  <si>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</si>
  <si>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</si>
  <si>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</si>
  <si>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</si>
  <si>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</si>
  <si>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</si>
  <si>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</si>
  <si>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</si>
  <si>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</si>
  <si>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</si>
  <si>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</si>
  <si>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</si>
  <si>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</si>
  <si>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</si>
  <si>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</si>
  <si>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</si>
  <si>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</si>
  <si>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</si>
  <si>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</si>
  <si>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</si>
  <si>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</si>
  <si>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</si>
  <si>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</si>
  <si>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</si>
  <si>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</si>
  <si>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</si>
  <si>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</si>
  <si>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</si>
  <si>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</si>
  <si>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</si>
  <si>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</si>
  <si>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</si>
  <si>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</si>
  <si>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</si>
  <si>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</si>
  <si>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</si>
  <si>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</si>
  <si>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</si>
  <si>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</si>
  <si>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</si>
  <si>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</si>
  <si>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</si>
  <si>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</si>
  <si>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</si>
  <si>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</si>
  <si>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</si>
  <si>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</si>
  <si>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</si>
  <si>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</si>
  <si>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</si>
  <si>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</si>
  <si>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</si>
  <si>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</si>
  <si>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</si>
  <si>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</si>
  <si>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</si>
  <si>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</si>
  <si>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</si>
  <si>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</si>
  <si>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</si>
  <si>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</si>
  <si>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</si>
  <si>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</si>
  <si>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</si>
  <si>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</si>
  <si>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</si>
  <si>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</si>
  <si>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</si>
  <si>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</si>
  <si>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</si>
  <si>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</si>
  <si>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</si>
  <si>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</si>
  <si>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</si>
  <si>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</si>
  <si>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</si>
  <si>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</si>
  <si>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</si>
  <si>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</si>
  <si>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</si>
  <si>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</si>
  <si>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</si>
  <si>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</si>
  <si>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</si>
  <si>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</si>
  <si>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</si>
  <si>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</si>
  <si>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</si>
  <si>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</si>
  <si>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</si>
  <si>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</si>
  <si>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</si>
  <si>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</si>
  <si>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</si>
  <si>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</si>
  <si>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</si>
  <si>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</si>
  <si>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</si>
  <si>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</si>
  <si>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</si>
  <si>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</si>
  <si>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</si>
  <si>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</si>
  <si>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</si>
  <si>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</si>
  <si>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</si>
  <si>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</si>
  <si>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</si>
  <si>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</si>
  <si>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</si>
  <si>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</si>
  <si>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</si>
  <si>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</si>
  <si>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</si>
  <si>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</si>
  <si>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</si>
  <si>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</si>
  <si>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</si>
  <si>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</si>
  <si>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</si>
  <si>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</si>
  <si>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</si>
  <si>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</si>
  <si>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</si>
  <si>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</si>
  <si>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</si>
  <si>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</si>
  <si>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</si>
  <si>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</si>
  <si>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</si>
  <si>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</si>
  <si>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</si>
  <si>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</si>
  <si>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</si>
  <si>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</si>
  <si>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</si>
  <si>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</si>
  <si>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</si>
  <si>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</si>
  <si>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</si>
  <si>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</si>
  <si>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</si>
  <si>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</si>
  <si>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</si>
  <si>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</si>
  <si>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</si>
  <si>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</si>
  <si>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</si>
  <si>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</si>
  <si>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</si>
  <si>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</si>
  <si>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</si>
  <si>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</si>
  <si>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</si>
  <si>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</si>
  <si>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</si>
  <si>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</si>
  <si>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</si>
  <si>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</si>
  <si>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</si>
  <si>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</si>
  <si>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</si>
  <si>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</si>
  <si>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</si>
  <si>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</si>
  <si>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</si>
  <si>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</si>
  <si>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</si>
  <si>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</si>
  <si>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</si>
  <si>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</si>
  <si>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</si>
  <si>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</si>
  <si>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</si>
  <si>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</si>
  <si>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</si>
  <si>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</si>
  <si>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</si>
  <si>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</si>
  <si>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</si>
  <si>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</si>
  <si>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</si>
  <si>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</si>
  <si>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</si>
  <si>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</si>
  <si>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</si>
  <si>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</si>
  <si>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</si>
  <si>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</si>
  <si>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</si>
  <si>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</si>
  <si>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</si>
  <si>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</si>
  <si>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</si>
  <si>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</si>
  <si>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</si>
  <si>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</si>
  <si>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</si>
  <si>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</si>
  <si>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</si>
  <si>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</si>
  <si>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</si>
  <si>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</si>
  <si>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</si>
  <si>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</si>
  <si>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</si>
  <si>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</si>
  <si>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</si>
  <si>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</si>
  <si>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</si>
  <si>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</si>
  <si>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</si>
  <si>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</si>
  <si>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</si>
  <si>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</si>
  <si>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</si>
  <si>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</si>
  <si>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</si>
  <si>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</si>
  <si>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</si>
  <si>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</si>
  <si>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</si>
  <si>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</si>
  <si>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</si>
  <si>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</si>
  <si>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</si>
  <si>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</si>
  <si>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</si>
  <si>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</si>
  <si>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</si>
  <si>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</si>
  <si>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</si>
  <si>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</si>
  <si>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</si>
  <si>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</si>
  <si>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</si>
  <si>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</si>
  <si>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</si>
  <si>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</si>
  <si>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</si>
  <si>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</si>
  <si>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</si>
  <si>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</si>
  <si>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</si>
  <si>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</si>
  <si>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</si>
  <si>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</si>
  <si>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</si>
  <si>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</si>
  <si>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</si>
  <si>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</si>
  <si>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</si>
  <si>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</si>
  <si>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</si>
  <si>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</si>
  <si>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</si>
  <si>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</si>
  <si>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</si>
  <si>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</si>
  <si>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</si>
  <si>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</si>
  <si>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</si>
  <si>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</si>
  <si>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</si>
  <si>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</si>
  <si>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</si>
  <si>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</si>
  <si>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</si>
  <si>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</si>
  <si>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</si>
  <si>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</si>
  <si>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</si>
  <si>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</si>
  <si>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</si>
  <si>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</si>
  <si>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</si>
  <si>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</si>
  <si>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</si>
  <si>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</si>
  <si>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</si>
  <si>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</si>
  <si>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</si>
  <si>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</si>
  <si>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</si>
  <si>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</si>
  <si>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</si>
  <si>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</si>
  <si>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</si>
  <si>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</si>
  <si>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</si>
  <si>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</si>
  <si>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</si>
  <si>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</si>
  <si>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</si>
  <si>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</si>
  <si>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</si>
  <si>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</si>
  <si>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</si>
  <si>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</si>
  <si>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</si>
  <si>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</si>
  <si>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</si>
  <si>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</si>
  <si>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</si>
  <si>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</si>
  <si>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</si>
  <si>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</si>
  <si>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</si>
  <si>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</si>
  <si>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</si>
  <si>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</si>
  <si>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</si>
  <si>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</si>
  <si>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</si>
  <si>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</si>
  <si>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</si>
  <si>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</si>
  <si>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</si>
  <si>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</si>
  <si>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</si>
  <si>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</si>
  <si>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</si>
  <si>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</si>
  <si>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</si>
  <si>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</si>
  <si>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</si>
  <si>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</si>
  <si>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</si>
  <si>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</si>
  <si>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</si>
  <si>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</si>
  <si>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</si>
  <si>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</si>
  <si>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</si>
  <si>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</si>
  <si>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</si>
  <si>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</si>
  <si>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</si>
  <si>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</si>
  <si>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</si>
  <si>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</si>
  <si>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</si>
  <si>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</si>
  <si>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</si>
  <si>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</si>
  <si>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</si>
  <si>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</si>
  <si>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</si>
  <si>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</si>
  <si>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</si>
  <si>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</si>
  <si>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</si>
  <si>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</si>
  <si>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</si>
  <si>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</si>
  <si>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</si>
  <si>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</si>
  <si>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</si>
  <si>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</si>
  <si>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</si>
  <si>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</si>
  <si>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</si>
  <si>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</si>
  <si>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</si>
  <si>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</si>
  <si>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</si>
  <si>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</si>
  <si>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</si>
  <si>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</si>
  <si>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</si>
  <si>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</si>
  <si>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</si>
  <si>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</si>
  <si>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</si>
  <si>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</si>
  <si>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</si>
  <si>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</si>
  <si>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</si>
  <si>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</si>
  <si>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</si>
  <si>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</si>
  <si>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</si>
  <si>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</si>
  <si>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</si>
  <si>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</si>
  <si>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</si>
  <si>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</si>
  <si>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</si>
  <si>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</si>
  <si>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</si>
  <si>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</si>
  <si>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</si>
  <si>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</si>
  <si>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</si>
  <si>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</si>
  <si>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</si>
  <si>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</si>
  <si>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</si>
  <si>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</si>
  <si>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</si>
  <si>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</si>
  <si>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</si>
  <si>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</si>
  <si>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</si>
  <si>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</si>
  <si>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</si>
  <si>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</si>
  <si>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</si>
  <si>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</si>
  <si>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</si>
  <si>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</si>
  <si>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</si>
  <si>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</si>
  <si>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</si>
  <si>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</si>
  <si>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</si>
  <si>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</si>
  <si>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</si>
  <si>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</si>
  <si>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</si>
  <si>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</si>
  <si>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</si>
  <si>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</si>
  <si>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</si>
  <si>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</si>
  <si>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</si>
  <si>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</si>
  <si>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</si>
  <si>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</si>
  <si>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</si>
  <si>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</si>
  <si>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</si>
  <si>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</si>
  <si>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</si>
  <si>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</si>
  <si>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</si>
  <si>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</si>
  <si>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</si>
  <si>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</si>
  <si>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</si>
  <si>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</si>
  <si>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</si>
  <si>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</si>
  <si>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</si>
  <si>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</si>
  <si>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</si>
  <si>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</si>
  <si>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</si>
  <si>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</si>
  <si>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</si>
  <si>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</si>
  <si>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</si>
  <si>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</si>
  <si>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</si>
  <si>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</si>
  <si>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</si>
  <si>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</si>
  <si>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</si>
  <si>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</si>
  <si>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</si>
  <si>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</si>
  <si>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</si>
  <si>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</si>
  <si>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</si>
  <si>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</si>
  <si>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</si>
  <si>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</si>
  <si>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</si>
  <si>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</si>
  <si>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</si>
  <si>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</si>
  <si>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</si>
  <si>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</si>
  <si>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</si>
  <si>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</si>
  <si>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</si>
  <si>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</si>
  <si>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</si>
  <si>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</si>
  <si>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</si>
  <si>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</si>
  <si>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</si>
  <si>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</si>
  <si>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</si>
  <si>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</si>
  <si>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</si>
  <si>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</si>
  <si>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</si>
  <si>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</si>
  <si>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</si>
  <si>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</si>
  <si>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</si>
  <si>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</si>
  <si>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</si>
  <si>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</si>
  <si>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</si>
  <si>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</si>
  <si>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</si>
  <si>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</si>
  <si>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</si>
  <si>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</si>
  <si>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</si>
  <si>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</si>
  <si>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</si>
  <si>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</si>
  <si>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</si>
  <si>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</si>
  <si>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</si>
  <si>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</si>
  <si>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</si>
  <si>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</si>
  <si>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</si>
  <si>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</si>
  <si>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</si>
  <si>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</si>
  <si>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</si>
  <si>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</si>
  <si>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</si>
  <si>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</si>
  <si>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</si>
  <si>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</si>
  <si>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</si>
  <si>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</si>
  <si>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</si>
  <si>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</si>
  <si>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</si>
  <si>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</si>
  <si>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</si>
  <si>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</si>
  <si>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</si>
  <si>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</si>
  <si>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</si>
  <si>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</si>
  <si>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</si>
  <si>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</si>
  <si>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</si>
  <si>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</si>
  <si>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</si>
  <si>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</si>
  <si>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</si>
  <si>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</si>
  <si>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</si>
  <si>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</si>
  <si>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</si>
  <si>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</si>
  <si>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</si>
  <si>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</si>
  <si>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</si>
  <si>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</si>
  <si>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</si>
  <si>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</si>
  <si>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</si>
  <si>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</si>
  <si>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</si>
  <si>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</si>
  <si>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</si>
  <si>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</si>
  <si>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</si>
  <si>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</si>
  <si>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</si>
  <si>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</si>
  <si>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</si>
  <si>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</si>
  <si>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</si>
  <si>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</si>
  <si>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</si>
  <si>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</si>
  <si>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</si>
  <si>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</si>
  <si>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</si>
  <si>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</si>
  <si>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</si>
  <si>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</si>
  <si>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</si>
  <si>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</si>
  <si>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</si>
  <si>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</si>
  <si>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</si>
  <si>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</si>
  <si>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</si>
  <si>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</si>
  <si>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</si>
  <si>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</si>
  <si>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</si>
  <si>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</si>
  <si>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</si>
  <si>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</si>
  <si>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</si>
  <si>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</si>
  <si>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</si>
  <si>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</si>
  <si>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</si>
  <si>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</si>
  <si>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</si>
  <si>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</si>
  <si>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</si>
  <si>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</si>
  <si>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</si>
  <si>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</si>
  <si>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</si>
  <si>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</si>
  <si>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</si>
  <si>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</si>
  <si>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</si>
  <si>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</si>
  <si>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</si>
  <si>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</si>
  <si>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</si>
  <si>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</si>
  <si>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</si>
  <si>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</si>
  <si>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</si>
  <si>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</si>
  <si>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</si>
  <si>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</si>
  <si>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</si>
  <si>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</si>
  <si>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</si>
  <si>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</si>
  <si>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</si>
  <si>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</si>
  <si>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</si>
  <si>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</si>
  <si>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</si>
  <si>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</si>
  <si>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</si>
  <si>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</si>
  <si>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</si>
  <si>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</si>
  <si>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</si>
  <si>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</si>
  <si>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</si>
  <si>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</si>
  <si>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</si>
  <si>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</si>
  <si>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</si>
  <si>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</si>
  <si>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</si>
  <si>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</si>
  <si>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</si>
  <si>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</si>
  <si>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</si>
  <si>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</si>
  <si>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</si>
  <si>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</si>
  <si>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</si>
  <si>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</si>
  <si>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</si>
  <si>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</si>
  <si>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</si>
  <si>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</si>
  <si>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</si>
  <si>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</si>
  <si>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</si>
  <si>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</si>
  <si>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</si>
  <si>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</si>
  <si>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</si>
  <si>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</si>
  <si>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</si>
  <si>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</si>
  <si>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</si>
  <si>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</si>
  <si>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</si>
  <si>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</si>
  <si>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</si>
  <si>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</si>
  <si>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</si>
  <si>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</si>
  <si>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</si>
  <si>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</si>
  <si>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</si>
  <si>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</si>
  <si>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</si>
  <si>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</si>
  <si>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</si>
  <si>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</si>
  <si>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</si>
  <si>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</si>
  <si>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</si>
  <si>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</si>
  <si>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</si>
  <si>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</si>
  <si>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</si>
  <si>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</si>
  <si>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</si>
  <si>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</si>
  <si>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</si>
  <si>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</si>
  <si>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</si>
  <si>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</si>
  <si>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</si>
  <si>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</si>
  <si>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</si>
  <si>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</si>
  <si>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</si>
  <si>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</si>
  <si>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</si>
  <si>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</si>
  <si>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</si>
  <si>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</si>
  <si>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</si>
  <si>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</si>
  <si>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</si>
  <si>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</si>
  <si>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</si>
  <si>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</si>
  <si>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</si>
  <si>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</si>
  <si>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</si>
  <si>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</si>
  <si>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</si>
  <si>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</si>
  <si>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</si>
  <si>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</si>
  <si>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</si>
  <si>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</si>
  <si>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</si>
  <si>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</si>
  <si>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</si>
  <si>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</si>
  <si>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</si>
  <si>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</si>
  <si>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</si>
  <si>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</si>
  <si>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</si>
  <si>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</si>
  <si>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</si>
  <si>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</si>
  <si>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</si>
  <si>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</si>
  <si>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</si>
  <si>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</si>
  <si>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</si>
  <si>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</si>
  <si>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</si>
  <si>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</si>
  <si>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</si>
  <si>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</si>
  <si>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</si>
  <si>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</si>
  <si>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</si>
  <si>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</si>
  <si>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</si>
  <si>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</si>
  <si>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</si>
  <si>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</si>
  <si>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</si>
  <si>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</si>
  <si>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</si>
  <si>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</si>
  <si>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</si>
  <si>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</si>
  <si>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</si>
  <si>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</si>
  <si>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</si>
  <si>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</si>
  <si>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</si>
  <si>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</si>
  <si>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</si>
  <si>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</si>
  <si>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</si>
  <si>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</si>
  <si>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</si>
  <si>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</si>
  <si>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</si>
  <si>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</si>
  <si>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</si>
  <si>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</si>
  <si>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</si>
  <si>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</si>
  <si>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</si>
  <si>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</si>
  <si>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</si>
  <si>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</si>
  <si>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</si>
  <si>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</si>
  <si>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</si>
  <si>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</si>
  <si>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</si>
  <si>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</si>
  <si>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</si>
  <si>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</si>
  <si>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</si>
  <si>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</si>
  <si>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</si>
  <si>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</si>
  <si>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</si>
  <si>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</si>
  <si>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</si>
  <si>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</si>
  <si>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</si>
  <si>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</si>
  <si>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</si>
  <si>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</si>
  <si>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</si>
  <si>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</si>
  <si>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</si>
  <si>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</si>
  <si>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</si>
  <si>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</si>
  <si>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</si>
  <si>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</si>
  <si>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</si>
  <si>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</si>
  <si>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</si>
  <si>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</si>
  <si>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</si>
  <si>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</si>
  <si>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</si>
  <si>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</si>
  <si>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</si>
  <si>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</si>
  <si>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</si>
  <si>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</si>
  <si>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</si>
  <si>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</si>
  <si>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</si>
  <si>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</si>
  <si>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</si>
  <si>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</si>
  <si>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</si>
  <si>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</si>
  <si>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</si>
  <si>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</si>
  <si>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</si>
  <si>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</si>
  <si>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</si>
  <si>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</si>
  <si>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</si>
  <si>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</si>
  <si>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</si>
  <si>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</si>
  <si>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</si>
  <si>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</si>
  <si>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</si>
  <si>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</si>
  <si>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</si>
  <si>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</si>
  <si>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</si>
  <si>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</si>
  <si>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</si>
  <si>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</si>
  <si>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</si>
  <si>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</si>
  <si>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</si>
  <si>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</si>
  <si>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</si>
  <si>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</si>
  <si>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</si>
  <si>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</si>
  <si>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</si>
  <si>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</si>
  <si>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</si>
  <si>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</si>
  <si>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</si>
  <si>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</si>
  <si>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</si>
  <si>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</si>
  <si>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</si>
  <si>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</si>
  <si>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</si>
  <si>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</si>
  <si>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</si>
  <si>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</si>
  <si>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</si>
  <si>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</si>
  <si>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</si>
  <si>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</si>
  <si>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</si>
  <si>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</si>
  <si>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</si>
  <si>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</si>
  <si>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</si>
  <si>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</si>
  <si>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</si>
  <si>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</si>
  <si>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</si>
  <si>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</si>
  <si>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</si>
  <si>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</si>
  <si>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</si>
  <si>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</si>
  <si>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</si>
  <si>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</si>
  <si>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</si>
  <si>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</si>
  <si>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</si>
  <si>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</si>
  <si>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</si>
  <si>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</si>
  <si>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</si>
  <si>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</si>
  <si>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</si>
  <si>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</si>
  <si>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</si>
  <si>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</si>
  <si>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</si>
  <si>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</si>
  <si>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</si>
  <si>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</si>
  <si>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</si>
  <si>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</si>
  <si>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</si>
  <si>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</si>
  <si>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</si>
  <si>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</si>
  <si>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</si>
  <si>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</si>
  <si>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</si>
  <si>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</si>
  <si>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</si>
  <si>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</si>
  <si>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</si>
  <si>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</si>
  <si>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</si>
  <si>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</si>
  <si>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</si>
  <si>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</si>
  <si>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</si>
  <si>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</si>
  <si>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</si>
  <si>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</si>
  <si>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</si>
  <si>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</si>
  <si>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</si>
  <si>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</si>
  <si>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</si>
  <si>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</si>
  <si>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</si>
  <si>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</si>
  <si>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</si>
  <si>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</si>
  <si>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</si>
  <si>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</si>
  <si>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</si>
  <si>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</si>
  <si>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</si>
  <si>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</si>
  <si>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</si>
  <si>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</si>
  <si>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</si>
  <si>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</si>
  <si>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</si>
  <si>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</si>
  <si>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</si>
  <si>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</si>
  <si>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</si>
  <si>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</si>
  <si>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</si>
  <si>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</si>
  <si>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</si>
  <si>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</si>
  <si>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</si>
  <si>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</si>
  <si>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</si>
  <si>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</si>
  <si>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</si>
  <si>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</si>
  <si>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</si>
  <si>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</si>
  <si>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</si>
  <si>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</si>
  <si>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</si>
  <si>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</si>
  <si>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</si>
  <si>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</si>
  <si>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</si>
  <si>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</si>
  <si>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</si>
  <si>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</si>
  <si>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</si>
  <si>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</si>
  <si>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</si>
  <si>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</si>
  <si>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</si>
  <si>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</si>
  <si>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</si>
  <si>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</si>
  <si>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</si>
  <si>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</si>
  <si>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</si>
  <si>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</si>
  <si>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</si>
  <si>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</si>
  <si>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</si>
  <si>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</si>
  <si>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</si>
  <si>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</si>
  <si>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</si>
  <si>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</si>
  <si>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</si>
  <si>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</si>
  <si>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</si>
  <si>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</si>
  <si>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</si>
  <si>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</si>
  <si>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</si>
  <si>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</si>
  <si>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</si>
  <si>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</si>
  <si>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</si>
  <si>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</si>
  <si>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</si>
  <si>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</si>
  <si>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</si>
  <si>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</si>
  <si>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</si>
  <si>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</si>
  <si>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</si>
  <si>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</si>
  <si>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</si>
  <si>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</si>
  <si>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</si>
  <si>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</si>
  <si>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</si>
  <si>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</si>
  <si>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</si>
  <si>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</si>
  <si>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</si>
  <si>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</si>
  <si>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</si>
  <si>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</si>
  <si>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</si>
  <si>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</si>
  <si>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</si>
  <si>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</si>
  <si>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</si>
  <si>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</si>
  <si>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</si>
  <si>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</si>
  <si>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</si>
  <si>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</si>
  <si>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</si>
  <si>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</si>
  <si>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</si>
  <si>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</si>
  <si>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</si>
  <si>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</si>
  <si>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</si>
  <si>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</si>
  <si>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</si>
  <si>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</si>
  <si>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</si>
  <si>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</si>
  <si>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</si>
  <si>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</si>
  <si>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</si>
  <si>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</si>
  <si>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</si>
  <si>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</si>
  <si>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</si>
  <si>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</si>
  <si>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</si>
  <si>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</si>
  <si>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</si>
  <si>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</si>
  <si>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</si>
  <si>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</si>
  <si>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</si>
  <si>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</si>
  <si>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</si>
  <si>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</si>
  <si>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</si>
  <si>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</si>
  <si>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</si>
  <si>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</si>
  <si>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</si>
  <si>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</si>
  <si>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</si>
  <si>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</si>
  <si>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</si>
  <si>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</si>
  <si>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</si>
  <si>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</si>
  <si>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</si>
  <si>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</si>
  <si>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</si>
  <si>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</si>
  <si>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</si>
  <si>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</si>
  <si>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</si>
  <si>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</si>
  <si>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</si>
  <si>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</si>
  <si>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</si>
  <si>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</si>
  <si>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</si>
  <si>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</si>
  <si>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</si>
  <si>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</si>
  <si>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</si>
  <si>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</si>
  <si>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</si>
  <si>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</si>
  <si>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</si>
  <si>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</si>
  <si>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</si>
  <si>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</si>
  <si>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</si>
  <si>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</si>
  <si>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</si>
  <si>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</si>
  <si>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</si>
  <si>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</si>
  <si>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</si>
  <si>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</si>
  <si>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</si>
  <si>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</si>
  <si>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</si>
  <si>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</si>
  <si>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</si>
  <si>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</si>
  <si>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</si>
  <si>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</si>
  <si>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</si>
  <si>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</si>
  <si>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</si>
  <si>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</si>
  <si>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</si>
  <si>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</si>
  <si>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</si>
  <si>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</si>
  <si>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</si>
  <si>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</si>
  <si>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</si>
  <si>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</si>
  <si>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</si>
  <si>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</si>
  <si>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</si>
  <si>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</si>
  <si>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</si>
  <si>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</si>
  <si>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</si>
  <si>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</si>
  <si>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</si>
  <si>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</si>
  <si>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</si>
  <si>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</si>
  <si>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</si>
  <si>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</si>
  <si>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</si>
  <si>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</si>
  <si>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</si>
  <si>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</si>
  <si>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</si>
  <si>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</si>
  <si>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</si>
  <si>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</si>
  <si>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</si>
  <si>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</si>
  <si>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</si>
  <si>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</si>
  <si>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</si>
  <si>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</si>
  <si>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</si>
  <si>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</si>
  <si>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</si>
  <si>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</si>
  <si>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</si>
  <si>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</si>
  <si>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</si>
  <si>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</si>
  <si>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</si>
  <si>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</si>
  <si>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</si>
  <si>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</si>
  <si>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</si>
  <si>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</si>
  <si>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</si>
  <si>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</si>
  <si>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</si>
  <si>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</si>
  <si>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</si>
  <si>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</si>
  <si>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</si>
  <si>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</si>
  <si>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</si>
  <si>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</si>
  <si>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</si>
  <si>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</si>
  <si>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</si>
  <si>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</si>
  <si>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</si>
  <si>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</si>
  <si>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</si>
  <si>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</si>
  <si>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</si>
  <si>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</si>
  <si>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</si>
  <si>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</si>
  <si>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</si>
  <si>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</si>
  <si>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</si>
  <si>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</si>
  <si>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</si>
  <si>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</si>
  <si>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</si>
  <si>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</si>
  <si>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</si>
  <si>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</si>
  <si>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</si>
  <si>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</si>
  <si>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</si>
  <si>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</si>
  <si>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</si>
  <si>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</si>
  <si>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</si>
  <si>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</si>
  <si>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</si>
  <si>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</si>
  <si>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</si>
  <si>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</si>
  <si>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</si>
  <si>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</si>
  <si>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</si>
  <si>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</si>
  <si>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</si>
  <si>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</si>
  <si>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</si>
  <si>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</si>
  <si>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</si>
  <si>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</si>
  <si>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</si>
  <si>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</si>
  <si>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</si>
  <si>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</si>
  <si>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</si>
  <si>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</si>
  <si>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</si>
  <si>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</si>
  <si>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</si>
  <si>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</si>
  <si>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</si>
  <si>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</si>
  <si>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</si>
  <si>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</si>
  <si>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</si>
  <si>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</si>
  <si>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</si>
  <si>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</si>
  <si>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</si>
  <si>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</si>
  <si>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</si>
  <si>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</si>
  <si>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</si>
  <si>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</si>
  <si>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</si>
  <si>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</si>
  <si>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</si>
  <si>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</si>
  <si>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</si>
  <si>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</si>
  <si>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</si>
  <si>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</si>
  <si>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</si>
  <si>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</si>
  <si>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</si>
  <si>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</si>
  <si>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</si>
  <si>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</si>
  <si>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</si>
  <si>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</si>
  <si>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</si>
  <si>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</si>
  <si>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</si>
  <si>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</si>
  <si>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</si>
  <si>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</si>
  <si>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</si>
  <si>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</si>
  <si>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</si>
  <si>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</si>
  <si>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</si>
  <si>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</si>
  <si>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</si>
  <si>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</si>
  <si>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</si>
  <si>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</si>
  <si>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</si>
  <si>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</si>
  <si>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</si>
  <si>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</si>
  <si>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</si>
  <si>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</si>
  <si>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</si>
  <si>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</si>
  <si>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</si>
  <si>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</si>
  <si>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</si>
  <si>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</si>
  <si>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</si>
  <si>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</si>
  <si>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</si>
  <si>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</si>
  <si>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</si>
  <si>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</si>
  <si>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</si>
  <si>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</si>
  <si>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</si>
  <si>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</si>
  <si>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</si>
  <si>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</si>
  <si>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</si>
  <si>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</si>
  <si>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</si>
  <si>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</si>
  <si>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</si>
  <si>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</si>
  <si>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</si>
  <si>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</si>
  <si>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</si>
  <si>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</si>
  <si>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</si>
  <si>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</si>
  <si>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</si>
  <si>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</si>
  <si>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</si>
  <si>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</si>
  <si>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</si>
  <si>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</si>
  <si>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</si>
  <si>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</si>
  <si>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</si>
  <si>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</si>
  <si>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</si>
  <si>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</si>
  <si>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</si>
  <si>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</si>
  <si>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</si>
  <si>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</si>
  <si>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</si>
  <si>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</si>
  <si>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</si>
  <si>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</si>
  <si>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</si>
  <si>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</si>
  <si>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</si>
  <si>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</si>
  <si>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</si>
  <si>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</si>
  <si>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</si>
  <si>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</si>
  <si>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</si>
  <si>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</si>
  <si>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</si>
  <si>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</si>
  <si>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</si>
  <si>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</si>
  <si>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</si>
  <si>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</si>
  <si>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</si>
  <si>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</si>
  <si>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</si>
  <si>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</si>
  <si>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</si>
  <si>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</si>
  <si>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</si>
  <si>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</si>
  <si>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</si>
  <si>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</si>
  <si>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</si>
  <si>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</si>
  <si>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</si>
  <si>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</si>
  <si>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</si>
  <si>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</si>
  <si>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</si>
  <si>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</si>
  <si>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</si>
  <si>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</si>
  <si>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</si>
  <si>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</si>
  <si>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</si>
  <si>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</si>
  <si>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</si>
  <si>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</si>
  <si>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</si>
  <si>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</si>
  <si>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</si>
  <si>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</si>
  <si>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</si>
  <si>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</si>
  <si>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</si>
  <si>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</si>
  <si>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</si>
  <si>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</si>
  <si>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</si>
  <si>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</si>
  <si>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</si>
  <si>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</si>
  <si>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</si>
  <si>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</si>
  <si>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</si>
  <si>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</si>
  <si>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</si>
  <si>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</si>
  <si>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</si>
  <si>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</si>
  <si>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</si>
  <si>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</si>
  <si>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</si>
  <si>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</si>
  <si>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</si>
  <si>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</si>
  <si>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</si>
  <si>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</si>
  <si>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</si>
  <si>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</si>
  <si>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</si>
  <si>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</si>
  <si>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</si>
  <si>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</si>
  <si>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</si>
  <si>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</si>
  <si>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</si>
  <si>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</si>
  <si>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</si>
  <si>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</si>
  <si>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</si>
  <si>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</si>
  <si>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</si>
  <si>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</si>
  <si>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</si>
  <si>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</si>
  <si>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</si>
  <si>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</si>
  <si>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</si>
  <si>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</si>
  <si>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</si>
  <si>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</si>
  <si>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</si>
  <si>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</si>
  <si>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</si>
  <si>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</si>
  <si>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</si>
  <si>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</si>
  <si>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</si>
  <si>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</si>
  <si>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</si>
  <si>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</si>
  <si>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</si>
  <si>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</si>
  <si>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</si>
  <si>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</si>
  <si>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</si>
  <si>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</si>
  <si>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</si>
  <si>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</si>
  <si>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</si>
  <si>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</si>
  <si>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</si>
  <si>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</si>
  <si>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</si>
  <si>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</si>
  <si>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</si>
  <si>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</si>
  <si>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</si>
  <si>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</si>
  <si>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</si>
  <si>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</si>
  <si>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</si>
  <si>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</si>
  <si>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</si>
  <si>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</si>
  <si>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</si>
  <si>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</si>
  <si>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</si>
  <si>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</si>
  <si>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</si>
  <si>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</si>
  <si>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</si>
  <si>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</si>
  <si>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</si>
  <si>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</si>
  <si>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</si>
  <si>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</si>
  <si>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</si>
  <si>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</si>
  <si>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</si>
  <si>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</si>
  <si>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</si>
  <si>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</si>
  <si>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</si>
  <si>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</si>
  <si>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</si>
  <si>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</si>
  <si>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</si>
  <si>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</si>
  <si>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</si>
  <si>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</si>
  <si>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</si>
  <si>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</si>
  <si>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</si>
  <si>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</si>
  <si>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</si>
  <si>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</si>
  <si>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</si>
  <si>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</si>
  <si>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</si>
  <si>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</si>
  <si>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</si>
  <si>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</si>
  <si>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</si>
  <si>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</si>
  <si>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</si>
  <si>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</si>
  <si>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</si>
  <si>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</si>
  <si>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</si>
  <si>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</si>
  <si>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</si>
  <si>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</si>
  <si>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</si>
  <si>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</si>
  <si>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</si>
  <si>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</si>
  <si>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</si>
  <si>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</si>
  <si>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</si>
  <si>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</si>
  <si>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</si>
  <si>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</si>
  <si>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</si>
  <si>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</si>
  <si>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</si>
  <si>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</si>
  <si>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</si>
  <si>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</si>
  <si>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</si>
  <si>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</si>
  <si>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</si>
  <si>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</si>
  <si>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</si>
  <si>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</si>
  <si>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</si>
  <si>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</si>
  <si>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</si>
  <si>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</si>
  <si>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</si>
  <si>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</si>
  <si>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</si>
  <si>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</si>
  <si>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</si>
  <si>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</si>
  <si>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</si>
  <si>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</si>
  <si>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</si>
  <si>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</si>
  <si>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</si>
  <si>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</si>
  <si>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</si>
  <si>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</si>
  <si>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</si>
  <si>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</si>
  <si>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</si>
  <si>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</si>
  <si>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</si>
  <si>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</si>
  <si>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</si>
  <si>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</si>
  <si>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</si>
  <si>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</si>
  <si>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</si>
  <si>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</si>
  <si>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</si>
  <si>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</si>
  <si>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</si>
  <si>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</si>
  <si>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</si>
  <si>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</si>
  <si>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</si>
  <si>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</si>
  <si>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</si>
  <si>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</si>
  <si>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</si>
  <si>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</si>
  <si>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</si>
  <si>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</si>
  <si>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</si>
  <si>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</si>
  <si>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</si>
  <si>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</si>
  <si>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</si>
  <si>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</si>
  <si>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</si>
  <si>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</si>
  <si>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</si>
  <si>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</si>
  <si>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</si>
  <si>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</si>
  <si>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</si>
  <si>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</si>
  <si>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</si>
  <si>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</si>
  <si>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</si>
  <si>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</si>
  <si>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</si>
  <si>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</si>
  <si>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</si>
  <si>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</si>
  <si>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</si>
  <si>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</si>
  <si>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</si>
  <si>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</si>
  <si>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</si>
  <si>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</si>
  <si>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</si>
  <si>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</si>
  <si>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</si>
  <si>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</si>
  <si>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</si>
  <si>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</si>
  <si>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</si>
  <si>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</si>
  <si>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</si>
  <si>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</si>
  <si>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</si>
  <si>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</si>
  <si>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</si>
  <si>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</si>
  <si>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</si>
  <si>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</si>
  <si>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</si>
  <si>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</si>
  <si>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</si>
  <si>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</si>
  <si>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</si>
  <si>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</si>
  <si>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</si>
  <si>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</si>
  <si>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</si>
  <si>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</si>
  <si>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</si>
  <si>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</si>
  <si>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</si>
  <si>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</si>
  <si>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</si>
  <si>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</si>
  <si>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</si>
  <si>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</si>
  <si>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</si>
  <si>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</si>
  <si>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</si>
  <si>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</si>
  <si>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</si>
  <si>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</si>
  <si>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</si>
  <si>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</si>
  <si>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</si>
  <si>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</si>
  <si>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</si>
  <si>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</si>
  <si>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</si>
  <si>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</si>
  <si>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</si>
  <si>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</si>
  <si>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</si>
  <si>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</si>
  <si>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</si>
  <si>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</si>
  <si>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</si>
  <si>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</si>
  <si>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</si>
  <si>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</si>
  <si>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</si>
  <si>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</si>
  <si>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</si>
  <si>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</si>
  <si>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</si>
  <si>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</si>
  <si>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</si>
  <si>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</si>
  <si>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</si>
  <si>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</si>
  <si>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</si>
  <si>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</si>
  <si>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</si>
  <si>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</si>
  <si>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</si>
  <si>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</si>
  <si>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</si>
  <si>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</si>
  <si>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</si>
  <si>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</si>
  <si>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</si>
  <si>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</si>
  <si>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</si>
  <si>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</si>
  <si>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</si>
  <si>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</si>
  <si>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</si>
  <si>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</si>
  <si>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</si>
  <si>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</si>
  <si>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</si>
  <si>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</si>
  <si>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</si>
  <si>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</si>
  <si>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</si>
  <si>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</si>
  <si>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</si>
  <si>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</si>
  <si>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</si>
  <si>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</si>
  <si>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</si>
  <si>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</si>
  <si>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</si>
  <si>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</si>
  <si>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</si>
  <si>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</si>
  <si>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</si>
  <si>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</si>
  <si>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</si>
  <si>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</si>
  <si>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</si>
  <si>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</si>
  <si>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</si>
  <si>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</si>
  <si>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</si>
  <si>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</si>
  <si>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</si>
  <si>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</si>
  <si>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</si>
  <si>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</si>
  <si>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</si>
  <si>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</si>
  <si>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</si>
  <si>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</si>
  <si>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</si>
  <si>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</si>
  <si>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</si>
  <si>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</si>
  <si>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</si>
  <si>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</si>
  <si>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</si>
  <si>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</si>
  <si>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</si>
  <si>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</si>
  <si>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</si>
  <si>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</si>
  <si>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</si>
  <si>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</si>
  <si>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</si>
  <si>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</si>
  <si>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</si>
  <si>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</si>
  <si>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</si>
  <si>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</si>
  <si>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</si>
  <si>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</si>
  <si>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</si>
  <si>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</si>
  <si>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</si>
  <si>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</si>
  <si>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</si>
  <si>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</si>
  <si>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</si>
  <si>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</si>
  <si>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</si>
  <si>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</si>
  <si>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</si>
  <si>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</si>
  <si>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</si>
  <si>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</si>
  <si>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</si>
  <si>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</si>
  <si>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</si>
  <si>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</si>
  <si>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</si>
  <si>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</si>
  <si>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</si>
  <si>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</si>
  <si>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</si>
  <si>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</si>
  <si>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</si>
  <si>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</si>
  <si>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</si>
  <si>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</si>
  <si>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</si>
  <si>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</si>
  <si>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</si>
  <si>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</si>
  <si>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</si>
  <si>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</si>
  <si>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</si>
  <si>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</si>
  <si>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</si>
  <si>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</si>
  <si>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</si>
  <si>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</si>
  <si>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</si>
  <si>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</si>
  <si>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</si>
  <si>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</si>
  <si>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</si>
  <si>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</si>
  <si>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</si>
  <si>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</si>
  <si>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</si>
  <si>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</si>
  <si>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</si>
  <si>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</si>
  <si>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</si>
  <si>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</si>
  <si>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</si>
  <si>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</si>
  <si>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</si>
  <si>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</si>
  <si>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</si>
  <si>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</si>
  <si>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</si>
  <si>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</si>
  <si>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</si>
  <si>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</si>
  <si>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</si>
  <si>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</si>
  <si>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</si>
  <si>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</si>
  <si>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</si>
  <si>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</si>
  <si>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</si>
  <si>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</si>
  <si>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</si>
  <si>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</si>
  <si>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</si>
  <si>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</si>
  <si>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</si>
  <si>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</si>
  <si>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</si>
  <si>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</si>
  <si>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</si>
  <si>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</si>
  <si>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</si>
  <si>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</si>
  <si>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</si>
  <si>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</si>
  <si>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</si>
  <si>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</si>
  <si>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</si>
  <si>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</si>
  <si>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</si>
  <si>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</si>
  <si>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</si>
  <si>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</si>
  <si>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</si>
  <si>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</si>
  <si>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</si>
  <si>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</si>
  <si>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</si>
  <si>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</si>
  <si>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</si>
  <si>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</si>
  <si>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</si>
  <si>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</si>
  <si>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</si>
  <si>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</si>
  <si>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</si>
  <si>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</si>
  <si>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</si>
  <si>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</si>
  <si>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</si>
  <si>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</si>
  <si>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</si>
  <si>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</si>
  <si>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</si>
  <si>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</si>
  <si>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</si>
  <si>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</si>
  <si>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</si>
  <si>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</si>
  <si>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</si>
  <si>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</si>
  <si>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</si>
  <si>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</si>
  <si>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</si>
  <si>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</si>
  <si>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</si>
  <si>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</si>
  <si>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</si>
  <si>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</si>
  <si>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</si>
  <si>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</si>
  <si>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</si>
  <si>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</si>
  <si>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</si>
  <si>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</si>
  <si>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</si>
  <si>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</si>
  <si>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</si>
  <si>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</si>
  <si>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</si>
  <si>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</si>
  <si>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</si>
  <si>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</si>
  <si>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</si>
  <si>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</si>
  <si>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</si>
  <si>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</si>
  <si>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</si>
  <si>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</si>
  <si>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</si>
  <si>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</si>
  <si>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</si>
  <si>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</si>
  <si>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</si>
  <si>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</si>
  <si>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</si>
  <si>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</si>
  <si>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</si>
  <si>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</si>
  <si>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</si>
  <si>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</si>
  <si>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</si>
  <si>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</si>
  <si>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</si>
  <si>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</si>
  <si>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</si>
  <si>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</si>
  <si>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</si>
  <si>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</si>
  <si>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</si>
  <si>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</si>
  <si>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</si>
  <si>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</si>
  <si>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</si>
  <si>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</si>
  <si>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</si>
  <si>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</si>
  <si>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</si>
  <si>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</si>
  <si>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</si>
  <si>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</si>
  <si>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</si>
  <si>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</si>
  <si>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</si>
  <si>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</si>
  <si>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</si>
  <si>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</si>
  <si>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</si>
  <si>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</si>
  <si>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</si>
  <si>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</si>
  <si>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</si>
  <si>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</si>
  <si>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</si>
  <si>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</si>
  <si>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</si>
  <si>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</si>
  <si>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</si>
  <si>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</si>
  <si>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</si>
  <si>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</si>
  <si>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</si>
  <si>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</si>
  <si>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</si>
  <si>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</si>
  <si>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</si>
  <si>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</si>
  <si>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</si>
  <si>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</si>
  <si>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</si>
  <si>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</si>
  <si>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</si>
  <si>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</si>
  <si>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</si>
  <si>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</si>
  <si>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</si>
  <si>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</si>
  <si>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</si>
  <si>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</si>
  <si>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</si>
  <si>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</si>
  <si>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</si>
  <si>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</si>
  <si>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</si>
  <si>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</si>
  <si>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</si>
  <si>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</si>
  <si>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</si>
  <si>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</si>
  <si>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</si>
  <si>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</si>
  <si>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</si>
  <si>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</si>
  <si>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</si>
  <si>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</si>
  <si>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</si>
  <si>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</si>
  <si>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</si>
  <si>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</si>
  <si>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</si>
  <si>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</si>
  <si>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</si>
  <si>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</si>
  <si>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</si>
  <si>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</si>
  <si>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</si>
  <si>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</si>
  <si>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</si>
  <si>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</si>
  <si>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</si>
  <si>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</si>
  <si>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</si>
  <si>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</si>
  <si>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</si>
  <si>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</si>
  <si>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</si>
  <si>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</si>
  <si>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</si>
  <si>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</si>
  <si>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</si>
  <si>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</si>
  <si>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</si>
  <si>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</si>
  <si>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</si>
  <si>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</si>
  <si>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</si>
  <si>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</si>
  <si>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</si>
  <si>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</si>
  <si>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</si>
  <si>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</si>
  <si>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</si>
  <si>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</si>
  <si>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</si>
  <si>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</si>
  <si>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</si>
  <si>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</si>
  <si>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</si>
  <si>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</si>
  <si>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</si>
  <si>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</si>
  <si>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</si>
  <si>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</si>
  <si>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</si>
  <si>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</si>
  <si>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</si>
  <si>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</si>
  <si>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</si>
  <si>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</si>
  <si>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</si>
  <si>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</si>
  <si>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</si>
  <si>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</si>
  <si>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</si>
  <si>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</si>
  <si>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</si>
  <si>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</si>
  <si>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</si>
  <si>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</si>
  <si>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</si>
  <si>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</si>
  <si>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</si>
  <si>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</si>
  <si>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</si>
  <si>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</si>
  <si>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</si>
  <si>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</si>
  <si>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</si>
  <si>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</si>
  <si>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</si>
  <si>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</si>
  <si>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</si>
  <si>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</si>
  <si>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</si>
  <si>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</si>
  <si>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</si>
  <si>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</si>
  <si>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</si>
  <si>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</si>
  <si>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</si>
  <si>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</si>
  <si>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</si>
  <si>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</si>
  <si>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</si>
  <si>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</si>
  <si>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</si>
  <si>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</si>
  <si>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</si>
  <si>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</si>
  <si>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</si>
  <si>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</si>
  <si>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</si>
  <si>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</si>
  <si>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</si>
  <si>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</si>
  <si>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</si>
  <si>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</si>
  <si>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</si>
  <si>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</si>
  <si>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</si>
  <si>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</si>
  <si>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</si>
  <si>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</si>
  <si>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</si>
  <si>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</si>
  <si>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</si>
  <si>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</si>
  <si>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</si>
  <si>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</si>
  <si>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</si>
  <si>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</si>
  <si>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</si>
  <si>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</si>
  <si>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</si>
  <si>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</si>
  <si>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</si>
  <si>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</si>
  <si>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</si>
  <si>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</si>
  <si>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</si>
  <si>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</si>
  <si>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</si>
  <si>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</si>
  <si>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</si>
  <si>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</si>
  <si>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</si>
  <si>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</si>
  <si>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</si>
  <si>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</si>
  <si>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</si>
  <si>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</si>
  <si>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</si>
  <si>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</si>
  <si>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</si>
  <si>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</si>
  <si>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</si>
  <si>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</si>
  <si>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</si>
  <si>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</si>
  <si>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</si>
  <si>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</si>
  <si>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</si>
  <si>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</si>
  <si>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</si>
  <si>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</si>
  <si>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</si>
  <si>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</si>
  <si>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</si>
  <si>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</si>
  <si>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</si>
  <si>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</si>
  <si>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</si>
  <si>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</si>
  <si>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</si>
  <si>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</si>
  <si>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</si>
  <si>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</si>
  <si>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</si>
  <si>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</si>
  <si>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</si>
  <si>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</si>
  <si>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</si>
  <si>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</si>
  <si>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</si>
  <si>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</si>
  <si>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</si>
  <si>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</si>
  <si>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</si>
  <si>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</si>
  <si>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</si>
  <si>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</si>
  <si>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</si>
  <si>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</si>
  <si>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</si>
  <si>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</si>
  <si>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</si>
  <si>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</si>
  <si>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</si>
  <si>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</si>
  <si>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</si>
  <si>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</si>
  <si>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</si>
  <si>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</si>
  <si>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</si>
  <si>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</si>
  <si>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</si>
  <si>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</si>
  <si>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</si>
  <si>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</si>
  <si>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</si>
  <si>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</si>
  <si>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</si>
  <si>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</si>
  <si>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</si>
  <si>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</si>
  <si>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</si>
  <si>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</si>
  <si>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</si>
  <si>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</si>
  <si>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</si>
  <si>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</si>
  <si>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</si>
  <si>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</si>
  <si>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</si>
  <si>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</si>
  <si>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</si>
  <si>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</si>
  <si>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</si>
  <si>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</si>
  <si>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</si>
  <si>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</si>
  <si>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</si>
  <si>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</si>
  <si>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</si>
  <si>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</si>
  <si>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</si>
  <si>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</si>
  <si>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</si>
  <si>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</si>
  <si>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</si>
  <si>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</si>
  <si>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</si>
  <si>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</si>
  <si>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</si>
  <si>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</si>
  <si>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</si>
  <si>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</si>
  <si>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</si>
  <si>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</si>
  <si>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</si>
  <si>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</si>
  <si>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</si>
  <si>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</si>
  <si>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</si>
  <si>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</si>
  <si>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</si>
  <si>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</si>
  <si>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</si>
  <si>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</si>
  <si>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</si>
  <si>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</si>
  <si>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</si>
  <si>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</si>
  <si>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</si>
  <si>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</si>
  <si>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</si>
  <si>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</si>
  <si>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</si>
  <si>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</si>
  <si>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</si>
  <si>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</si>
  <si>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</si>
  <si>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</si>
  <si>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</si>
  <si>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</si>
  <si>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</si>
  <si>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</si>
  <si>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</si>
  <si>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</si>
  <si>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</si>
  <si>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</si>
  <si>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</si>
  <si>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</si>
  <si>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</si>
  <si>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</si>
  <si>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</si>
  <si>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</si>
  <si>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</si>
  <si>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</si>
  <si>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</si>
  <si>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</si>
  <si>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</si>
  <si>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</si>
  <si>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</si>
  <si>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</si>
  <si>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</si>
  <si>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</si>
  <si>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</si>
  <si>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</si>
  <si>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</si>
  <si>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</si>
  <si>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</si>
  <si>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</si>
  <si>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</si>
  <si>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</si>
  <si>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</si>
  <si>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</si>
  <si>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</si>
  <si>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</si>
  <si>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</si>
  <si>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</si>
  <si>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</si>
  <si>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</si>
  <si>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</si>
  <si>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</si>
  <si>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</si>
  <si>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</si>
  <si>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</si>
  <si>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</si>
  <si>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</si>
  <si>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</si>
  <si>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</si>
  <si>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</si>
  <si>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</si>
  <si>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</si>
  <si>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</si>
  <si>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</si>
  <si>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</si>
  <si>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</si>
  <si>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</si>
  <si>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</si>
  <si>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</si>
  <si>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</si>
  <si>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</si>
  <si>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</si>
  <si>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</si>
  <si>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</si>
  <si>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</si>
  <si>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</si>
  <si>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</si>
  <si>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</si>
  <si>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</si>
  <si>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</si>
  <si>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</si>
  <si>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</si>
  <si>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</si>
  <si>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</si>
  <si>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</si>
  <si>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</si>
  <si>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</si>
  <si>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</si>
  <si>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</si>
  <si>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</si>
  <si>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</si>
  <si>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</si>
  <si>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</si>
  <si>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</si>
  <si>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</si>
  <si>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</si>
  <si>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</si>
  <si>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</si>
  <si>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</si>
  <si>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</si>
  <si>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</si>
  <si>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</si>
  <si>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</si>
  <si>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</si>
  <si>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</si>
  <si>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</si>
  <si>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</si>
  <si>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</si>
  <si>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</si>
  <si>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</si>
  <si>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</si>
  <si>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</si>
  <si>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</si>
  <si>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</si>
  <si>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</si>
  <si>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</si>
  <si>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</si>
  <si>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</si>
  <si>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</si>
  <si>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</si>
  <si>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</si>
  <si>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</si>
  <si>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</si>
  <si>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</si>
  <si>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</si>
  <si>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</si>
  <si>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</si>
  <si>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</si>
  <si>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</si>
  <si>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</si>
  <si>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</si>
  <si>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</si>
  <si>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</si>
  <si>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</si>
  <si>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</si>
  <si>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</si>
  <si>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</si>
  <si>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</si>
  <si>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</si>
  <si>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</si>
  <si>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</si>
  <si>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</si>
  <si>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</si>
  <si>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</si>
  <si>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</si>
  <si>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</si>
  <si>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</si>
  <si>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</si>
  <si>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</si>
  <si>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</si>
  <si>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</si>
  <si>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</si>
  <si>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</si>
  <si>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</si>
  <si>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</si>
  <si>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</si>
  <si>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</si>
  <si>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</si>
  <si>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</si>
  <si>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</si>
  <si>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</si>
  <si>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</si>
  <si>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</si>
  <si>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</si>
  <si>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</si>
  <si>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</si>
  <si>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</si>
  <si>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</si>
  <si>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</si>
  <si>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</si>
  <si>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</si>
  <si>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</si>
  <si>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</si>
  <si>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</si>
  <si>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</si>
  <si>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</si>
  <si>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</si>
  <si>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</si>
  <si>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</si>
  <si>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</si>
  <si>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</si>
  <si>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</si>
  <si>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</si>
  <si>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</si>
  <si>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</si>
  <si>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</si>
  <si>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</si>
  <si>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</si>
  <si>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</si>
  <si>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</si>
  <si>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</si>
  <si>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</si>
  <si>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</si>
  <si>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</si>
  <si>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</si>
  <si>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</si>
  <si>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</si>
  <si>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</si>
  <si>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</si>
  <si>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</si>
  <si>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</si>
  <si>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</si>
  <si>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</si>
  <si>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</si>
  <si>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</si>
  <si>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</si>
  <si>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</si>
  <si>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</si>
  <si>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</si>
  <si>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</si>
  <si>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</si>
  <si>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</si>
  <si>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</si>
  <si>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</si>
  <si>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</si>
  <si>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</si>
  <si>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</si>
  <si>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</si>
  <si>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</si>
  <si>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</si>
  <si>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</si>
  <si>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</si>
  <si>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</si>
  <si>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</si>
  <si>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</si>
  <si>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</si>
  <si>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</si>
  <si>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</si>
  <si>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</si>
  <si>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</si>
  <si>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</si>
  <si>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</si>
  <si>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</si>
  <si>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</si>
  <si>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</si>
  <si>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</si>
  <si>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</si>
  <si>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</si>
  <si>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</si>
  <si>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</si>
  <si>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</si>
  <si>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</si>
  <si>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</si>
  <si>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</si>
  <si>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</si>
  <si>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</si>
  <si>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</si>
  <si>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</si>
  <si>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</si>
  <si>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</si>
  <si>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</si>
  <si>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</si>
  <si>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</si>
  <si>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</si>
  <si>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</si>
  <si>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</si>
  <si>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</si>
  <si>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</si>
  <si>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</si>
  <si>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</si>
  <si>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</si>
  <si>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</si>
  <si>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</si>
  <si>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</si>
  <si>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</si>
  <si>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</si>
  <si>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</si>
  <si>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</si>
  <si>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</si>
  <si>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</si>
  <si>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</si>
  <si>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</si>
  <si>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</si>
  <si>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</si>
  <si>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</si>
  <si>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</si>
  <si>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</si>
  <si>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</si>
  <si>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</si>
  <si>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</si>
  <si>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</si>
  <si>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</si>
  <si>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</si>
  <si>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</si>
  <si>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</si>
  <si>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</si>
  <si>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</si>
  <si>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</si>
  <si>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</si>
  <si>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</si>
  <si>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</si>
  <si>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</si>
  <si>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</si>
  <si>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</si>
  <si>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</si>
  <si>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</si>
  <si>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</si>
  <si>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</si>
  <si>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</si>
  <si>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</si>
  <si>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</si>
  <si>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</si>
  <si>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</si>
  <si>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</si>
  <si>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</si>
  <si>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</si>
  <si>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</si>
  <si>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</si>
  <si>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</si>
  <si>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</si>
  <si>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</si>
  <si>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</si>
  <si>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</si>
  <si>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</si>
  <si>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</si>
  <si>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</si>
  <si>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</si>
  <si>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</si>
  <si>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</si>
  <si>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</si>
  <si>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</si>
  <si>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</si>
  <si>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</si>
  <si>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</si>
  <si>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</si>
  <si>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</si>
  <si>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</si>
  <si>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</si>
  <si>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</si>
  <si>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</si>
  <si>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</si>
  <si>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</si>
  <si>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</si>
  <si>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</si>
  <si>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</si>
  <si>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</si>
  <si>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</si>
  <si>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</si>
  <si>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</si>
  <si>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</si>
  <si>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</si>
  <si>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</si>
  <si>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</si>
  <si>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</si>
  <si>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</si>
  <si>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</si>
  <si>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</si>
  <si>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</si>
  <si>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</si>
  <si>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</si>
  <si>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</si>
  <si>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</si>
  <si>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</si>
  <si>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</si>
  <si>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</si>
  <si>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</si>
  <si>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</si>
  <si>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</si>
  <si>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</si>
  <si>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</si>
  <si>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</si>
  <si>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</si>
  <si>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</si>
  <si>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</si>
  <si>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</si>
  <si>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</si>
  <si>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</si>
  <si>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</si>
  <si>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</si>
  <si>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</si>
  <si>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</si>
  <si>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</si>
  <si>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</si>
  <si>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</si>
  <si>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</si>
  <si>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</si>
  <si>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</si>
  <si>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</si>
  <si>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</si>
  <si>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</si>
  <si>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</si>
  <si>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</si>
  <si>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</si>
  <si>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</si>
  <si>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</si>
  <si>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</si>
  <si>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</si>
  <si>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</si>
  <si>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</si>
  <si>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</si>
  <si>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</si>
  <si>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</si>
  <si>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</si>
  <si>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</si>
  <si>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</si>
  <si>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</si>
  <si>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</si>
  <si>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</si>
  <si>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</si>
  <si>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</si>
  <si>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</si>
  <si>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</si>
  <si>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</si>
  <si>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</si>
  <si>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</si>
  <si>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</si>
  <si>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</si>
  <si>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</si>
  <si>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</si>
  <si>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</si>
  <si>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</si>
  <si>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</si>
  <si>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</si>
  <si>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</si>
  <si>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</si>
  <si>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</si>
  <si>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</si>
  <si>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</si>
  <si>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</si>
  <si>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</si>
  <si>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</si>
  <si>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</si>
  <si>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</si>
  <si>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</si>
  <si>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</si>
  <si>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</si>
  <si>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</si>
  <si>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</si>
  <si>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</si>
  <si>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</si>
  <si>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</si>
  <si>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</si>
  <si>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</si>
  <si>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</si>
  <si>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</si>
  <si>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</si>
  <si>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</si>
  <si>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</si>
  <si>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</si>
  <si>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</si>
  <si>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</si>
  <si>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</si>
  <si>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</si>
  <si>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</si>
  <si>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</si>
  <si>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</si>
  <si>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</si>
  <si>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</si>
  <si>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</si>
  <si>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</si>
  <si>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</si>
  <si>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</si>
  <si>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</si>
  <si>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</si>
  <si>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</si>
  <si>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</si>
  <si>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</si>
  <si>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</si>
  <si>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</si>
  <si>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</si>
  <si>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</si>
  <si>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</si>
  <si>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</si>
  <si>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</si>
  <si>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</si>
  <si>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</si>
  <si>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</si>
  <si>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</si>
  <si>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</si>
  <si>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</si>
  <si>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</si>
  <si>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</si>
  <si>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</si>
  <si>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</si>
  <si>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</si>
  <si>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</si>
  <si>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</si>
  <si>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</si>
  <si>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</si>
  <si>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</si>
  <si>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</si>
  <si>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</si>
  <si>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</si>
  <si>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</si>
  <si>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</si>
  <si>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</si>
  <si>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</si>
  <si>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</si>
  <si>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</si>
  <si>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</si>
  <si>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</si>
  <si>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</si>
  <si>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</si>
  <si>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</si>
  <si>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</si>
  <si>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</si>
  <si>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</si>
  <si>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</si>
  <si>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</si>
  <si>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</si>
  <si>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</si>
  <si>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</si>
  <si>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</si>
  <si>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</si>
  <si>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</si>
  <si>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</si>
  <si>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</si>
  <si>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</si>
  <si>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</si>
  <si>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</si>
  <si>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</si>
  <si>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</si>
  <si>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</si>
  <si>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</si>
  <si>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</si>
  <si>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</si>
  <si>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</si>
  <si>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</si>
  <si>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</si>
  <si>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</si>
  <si>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</si>
  <si>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</si>
  <si>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</si>
  <si>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</si>
  <si>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</si>
  <si>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</si>
  <si>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</si>
  <si>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</si>
  <si>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</si>
  <si>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</si>
  <si>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</si>
  <si>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</si>
  <si>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</si>
  <si>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</si>
  <si>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</si>
  <si>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</si>
  <si>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</si>
  <si>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</si>
  <si>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</si>
  <si>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</si>
  <si>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</si>
  <si>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</si>
  <si>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</si>
  <si>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</si>
  <si>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</si>
  <si>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</si>
  <si>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</si>
  <si>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</si>
  <si>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</si>
  <si>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</si>
  <si>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</si>
  <si>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</si>
  <si>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</si>
  <si>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</si>
  <si>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</si>
  <si>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</si>
  <si>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</si>
  <si>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</si>
  <si>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</si>
  <si>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</si>
  <si>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</si>
  <si>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</si>
  <si>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</si>
  <si>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</si>
  <si>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</si>
  <si>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</si>
  <si>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</si>
  <si>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</si>
  <si>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</si>
  <si>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</si>
  <si>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</si>
  <si>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</si>
  <si>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</si>
  <si>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</si>
  <si>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</si>
  <si>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</si>
  <si>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</si>
  <si>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</si>
  <si>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</si>
  <si>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</si>
  <si>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</si>
  <si>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</si>
  <si>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</si>
  <si>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</si>
  <si>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</si>
  <si>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</si>
  <si>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</si>
  <si>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</si>
  <si>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</si>
  <si>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</si>
  <si>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</si>
  <si>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</si>
  <si>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</si>
  <si>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</si>
  <si>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</si>
  <si>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</si>
  <si>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</si>
  <si>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</si>
  <si>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</si>
  <si>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</si>
  <si>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</si>
  <si>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</si>
  <si>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</si>
  <si>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</si>
  <si>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</si>
  <si>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</si>
  <si>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</si>
  <si>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</si>
  <si>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</si>
  <si>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</si>
  <si>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</si>
  <si>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</si>
  <si>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</si>
  <si>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</si>
  <si>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</si>
  <si>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</si>
  <si>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</si>
  <si>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</si>
  <si>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</si>
  <si>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</si>
  <si>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</si>
  <si>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</si>
  <si>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</si>
  <si>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</si>
  <si>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</si>
  <si>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</si>
  <si>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</si>
  <si>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</si>
  <si>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</si>
  <si>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</si>
  <si>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</si>
  <si>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</si>
  <si>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</si>
  <si>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</si>
  <si>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</si>
  <si>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</si>
  <si>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</si>
  <si>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</si>
  <si>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</si>
  <si>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</si>
  <si>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</si>
  <si>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</si>
  <si>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</si>
  <si>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</si>
  <si>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</si>
  <si>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</si>
  <si>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</si>
  <si>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</si>
  <si>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</si>
  <si>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</si>
  <si>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</si>
  <si>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</si>
  <si>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</si>
  <si>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</si>
  <si>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</si>
  <si>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</si>
  <si>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</si>
  <si>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</si>
  <si>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</si>
  <si>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</si>
  <si>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</si>
  <si>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</si>
  <si>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</si>
  <si>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</si>
  <si>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</si>
  <si>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</si>
  <si>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</si>
  <si>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</si>
  <si>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</si>
  <si>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</si>
  <si>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</si>
  <si>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</si>
  <si>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</si>
  <si>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</si>
  <si>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</si>
  <si>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</si>
  <si>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</si>
  <si>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</si>
  <si>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</si>
  <si>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</si>
  <si>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</si>
  <si>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</si>
  <si>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</si>
  <si>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</si>
  <si>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</si>
  <si>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</si>
  <si>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</si>
  <si>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</si>
  <si>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</si>
  <si>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</si>
  <si>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</si>
  <si>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</si>
  <si>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</si>
  <si>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</si>
  <si>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</si>
  <si>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</si>
  <si>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</si>
  <si>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</si>
  <si>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</si>
  <si>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</si>
  <si>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</si>
  <si>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</si>
  <si>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</si>
  <si>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</si>
  <si>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</si>
  <si>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</si>
  <si>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</si>
  <si>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</si>
  <si>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</si>
  <si>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</si>
  <si>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</si>
  <si>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</si>
  <si>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</si>
  <si>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</si>
  <si>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</si>
  <si>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</si>
  <si>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</si>
  <si>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</si>
  <si>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</si>
  <si>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</si>
  <si>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</si>
  <si>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</si>
  <si>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</si>
  <si>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</si>
  <si>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</si>
  <si>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</si>
  <si>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</si>
  <si>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</si>
  <si>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</si>
  <si>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</si>
  <si>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</si>
  <si>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</si>
  <si>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</si>
  <si>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</si>
  <si>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</si>
  <si>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</si>
  <si>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</si>
  <si>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</si>
  <si>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</si>
  <si>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</si>
  <si>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</si>
  <si>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</si>
  <si>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</si>
  <si>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</si>
  <si>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</si>
  <si>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</si>
  <si>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</si>
  <si>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</si>
  <si>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</si>
  <si>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</si>
  <si>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</si>
  <si>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</si>
  <si>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</si>
  <si>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</si>
  <si>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</si>
  <si>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</si>
  <si>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</si>
  <si>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</si>
  <si>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</si>
  <si>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</si>
  <si>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</si>
  <si>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</si>
  <si>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</si>
  <si>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</si>
  <si>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</si>
  <si>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</si>
  <si>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</si>
  <si>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</si>
  <si>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</si>
  <si>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</si>
  <si>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</si>
  <si>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</si>
  <si>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</si>
  <si>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</si>
  <si>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</si>
  <si>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</si>
  <si>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</si>
  <si>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</si>
  <si>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</si>
  <si>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</si>
  <si>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</si>
  <si>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</si>
  <si>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</si>
  <si>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</si>
  <si>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</si>
  <si>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</si>
  <si>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</si>
  <si>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</si>
  <si>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</si>
  <si>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</si>
  <si>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</si>
  <si>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</si>
  <si>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</si>
  <si>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</si>
  <si>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</si>
  <si>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</si>
  <si>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</si>
  <si>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</si>
  <si>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</si>
  <si>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</si>
  <si>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</si>
  <si>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</si>
  <si>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</si>
  <si>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</si>
  <si>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</si>
  <si>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</si>
  <si>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</si>
  <si>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</si>
  <si>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</si>
  <si>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</si>
  <si>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</si>
  <si>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</si>
  <si>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</si>
  <si>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</si>
  <si>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</si>
  <si>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</si>
  <si>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</si>
  <si>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</si>
  <si>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</si>
  <si>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</si>
  <si>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</si>
  <si>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</si>
  <si>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</si>
  <si>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</si>
  <si>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</si>
  <si>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</si>
  <si>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</si>
  <si>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</si>
  <si>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</si>
  <si>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</si>
  <si>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</si>
  <si>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</si>
  <si>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</si>
  <si>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</si>
  <si>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</si>
  <si>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</si>
  <si>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</si>
  <si>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</si>
  <si>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</si>
  <si>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</si>
  <si>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</si>
  <si>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</si>
  <si>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</si>
  <si>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</si>
  <si>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</si>
  <si>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</si>
  <si>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</si>
  <si>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</si>
  <si>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</si>
  <si>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</si>
  <si>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</si>
  <si>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</si>
  <si>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</si>
  <si>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</si>
  <si>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</si>
  <si>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</si>
  <si>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</si>
  <si>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</si>
  <si>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</si>
  <si>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</si>
  <si>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</si>
  <si>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</si>
  <si>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</si>
  <si>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</si>
  <si>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</si>
  <si>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</si>
  <si>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</si>
  <si>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</si>
  <si>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</si>
  <si>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</si>
  <si>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</si>
  <si>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</si>
  <si>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</si>
  <si>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</si>
  <si>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</si>
  <si>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</si>
  <si>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</si>
  <si>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</si>
  <si>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</si>
  <si>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</si>
  <si>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</si>
  <si>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</si>
  <si>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</si>
  <si>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</si>
  <si>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</si>
  <si>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</si>
  <si>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</si>
  <si>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</si>
  <si>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</si>
  <si>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</si>
  <si>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</si>
  <si>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</si>
  <si>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</si>
  <si>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</si>
  <si>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</si>
  <si>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</si>
  <si>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</si>
  <si>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</si>
  <si>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</si>
  <si>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</si>
  <si>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</si>
  <si>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</si>
  <si>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</si>
  <si>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</si>
  <si>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</si>
  <si>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</si>
  <si>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</si>
  <si>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</si>
  <si>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</si>
  <si>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</si>
  <si>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</si>
  <si>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</si>
  <si>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</si>
  <si>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</si>
  <si>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</si>
  <si>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</si>
  <si>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</si>
  <si>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</si>
  <si>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</si>
  <si>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</si>
  <si>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</si>
  <si>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</si>
  <si>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</si>
  <si>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</si>
  <si>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</si>
  <si>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</si>
  <si>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</si>
  <si>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</si>
  <si>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</si>
  <si>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</si>
  <si>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</si>
  <si>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</si>
  <si>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</si>
  <si>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</si>
  <si>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</si>
  <si>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</si>
  <si>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</si>
  <si>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</si>
  <si>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</si>
  <si>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</si>
  <si>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</si>
  <si>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</si>
  <si>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</si>
  <si>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</si>
  <si>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</si>
  <si>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</si>
  <si>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</si>
  <si>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</si>
  <si>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</si>
  <si>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</si>
  <si>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</si>
  <si>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</si>
  <si>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</si>
  <si>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</si>
  <si>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</si>
  <si>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</si>
  <si>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</si>
  <si>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</si>
  <si>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</si>
  <si>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</si>
  <si>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</si>
  <si>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</si>
  <si>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</si>
  <si>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</si>
  <si>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</si>
  <si>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</si>
  <si>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</si>
  <si>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</si>
  <si>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</si>
  <si>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</si>
  <si>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</si>
  <si>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</si>
  <si>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</si>
  <si>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</si>
  <si>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</si>
  <si>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</si>
  <si>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</si>
  <si>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</si>
  <si>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</si>
  <si>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</si>
  <si>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</si>
  <si>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</si>
  <si>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</si>
  <si>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</si>
  <si>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</si>
  <si>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</si>
  <si>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</si>
  <si>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</si>
  <si>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</si>
  <si>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</si>
  <si>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</si>
  <si>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</si>
  <si>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</si>
  <si>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</si>
  <si>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</si>
  <si>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</si>
  <si>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</si>
  <si>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</si>
  <si>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</si>
  <si>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</si>
  <si>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</si>
  <si>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</si>
  <si>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</si>
  <si>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</si>
  <si>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</si>
  <si>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</si>
  <si>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</si>
  <si>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</si>
  <si>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</si>
  <si>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</si>
  <si>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</si>
  <si>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</si>
  <si>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</si>
  <si>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</si>
  <si>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</si>
  <si>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</si>
  <si>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</si>
  <si>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</si>
  <si>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</si>
  <si>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</si>
  <si>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</si>
  <si>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</si>
  <si>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</si>
  <si>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</si>
  <si>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</si>
  <si>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</si>
  <si>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</si>
  <si>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</si>
  <si>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</si>
  <si>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</si>
  <si>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</si>
  <si>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</si>
  <si>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</si>
  <si>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</si>
  <si>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</si>
  <si>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</si>
  <si>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</si>
  <si>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</si>
  <si>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</si>
  <si>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</si>
  <si>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</si>
  <si>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</si>
  <si>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</si>
  <si>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</si>
  <si>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</si>
  <si>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</si>
  <si>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</si>
  <si>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</si>
  <si>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</si>
  <si>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</si>
  <si>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</si>
  <si>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</si>
  <si>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</si>
  <si>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</si>
  <si>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</si>
  <si>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</si>
  <si>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</si>
  <si>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</si>
  <si>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</si>
  <si>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</si>
  <si>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</si>
  <si>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</si>
  <si>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</si>
  <si>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</si>
  <si>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</si>
  <si>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</si>
  <si>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</si>
  <si>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</si>
  <si>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</si>
  <si>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</si>
  <si>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</si>
  <si>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</si>
  <si>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</si>
  <si>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</si>
  <si>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</si>
  <si>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</si>
  <si>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</si>
  <si>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</si>
  <si>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</si>
  <si>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</si>
  <si>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</si>
  <si>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</si>
  <si>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</si>
  <si>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</si>
  <si>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</si>
  <si>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</si>
  <si>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</si>
  <si>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</si>
  <si>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</si>
  <si>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</si>
  <si>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</si>
  <si>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</si>
  <si>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</si>
  <si>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</si>
  <si>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</si>
  <si>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</si>
  <si>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</si>
  <si>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</si>
  <si>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</si>
  <si>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</si>
  <si>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</si>
  <si>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</si>
  <si>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</si>
  <si>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</si>
  <si>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</si>
  <si>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</si>
  <si>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</si>
  <si>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</si>
  <si>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</si>
  <si>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</si>
  <si>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</si>
  <si>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</si>
  <si>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</si>
  <si>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</si>
  <si>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</si>
  <si>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</si>
  <si>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</si>
  <si>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</si>
  <si>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</si>
  <si>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</si>
  <si>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</si>
  <si>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</si>
  <si>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</si>
  <si>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</si>
  <si>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</si>
  <si>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</si>
  <si>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</si>
  <si>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</si>
  <si>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</si>
  <si>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</si>
  <si>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</si>
  <si>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</si>
  <si>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</si>
  <si>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</si>
  <si>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</si>
  <si>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</si>
  <si>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</si>
  <si>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</si>
  <si>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</si>
  <si>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</si>
  <si>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</si>
  <si>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</si>
  <si>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</si>
  <si>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</si>
  <si>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</si>
  <si>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</si>
  <si>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</si>
  <si>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</si>
  <si>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</si>
  <si>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</si>
  <si>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</si>
  <si>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</si>
  <si>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</si>
  <si>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</si>
  <si>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</si>
  <si>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</si>
  <si>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</si>
  <si>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</si>
  <si>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</si>
  <si>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</si>
  <si>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</si>
  <si>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</si>
  <si>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</si>
  <si>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</si>
  <si>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</si>
  <si>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</si>
  <si>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</si>
  <si>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</si>
  <si>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</si>
  <si>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</si>
  <si>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</si>
  <si>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</si>
  <si>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</si>
  <si>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</si>
  <si>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</si>
  <si>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</si>
  <si>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</si>
  <si>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</si>
  <si>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</si>
  <si>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</si>
  <si>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</si>
  <si>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</si>
  <si>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</si>
  <si>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</si>
  <si>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</si>
  <si>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</si>
  <si>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</si>
  <si>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</si>
  <si>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</si>
  <si>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</si>
  <si>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</si>
  <si>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</si>
  <si>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</si>
  <si>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</si>
  <si>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</si>
  <si>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</si>
  <si>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</si>
  <si>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</si>
  <si>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</si>
  <si>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</si>
  <si>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</si>
  <si>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</si>
  <si>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</si>
  <si>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</si>
  <si>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</si>
  <si>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</si>
  <si>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</si>
  <si>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</si>
  <si>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</si>
  <si>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</si>
  <si>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</si>
  <si>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</si>
  <si>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</si>
  <si>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</si>
  <si>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</si>
  <si>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</si>
  <si>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</si>
  <si>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</si>
  <si>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</si>
  <si>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</si>
  <si>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</si>
  <si>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</si>
  <si>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</si>
  <si>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</si>
  <si>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</si>
  <si>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</si>
  <si>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</si>
  <si>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</si>
  <si>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</si>
  <si>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</si>
  <si>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</si>
  <si>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</si>
  <si>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</si>
  <si>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</si>
  <si>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</si>
  <si>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</si>
  <si>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</si>
  <si>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</si>
  <si>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</si>
  <si>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</si>
  <si>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</si>
  <si>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</si>
  <si>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</si>
  <si>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</si>
  <si>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</si>
  <si>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</si>
  <si>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</si>
  <si>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</si>
  <si>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</si>
  <si>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</si>
  <si>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</si>
  <si>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</si>
  <si>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</si>
  <si>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</si>
  <si>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</si>
  <si>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</si>
  <si>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</si>
  <si>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</si>
  <si>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</si>
  <si>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</si>
  <si>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</si>
  <si>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</si>
  <si>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</si>
  <si>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</si>
  <si>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</si>
  <si>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</si>
  <si>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</si>
  <si>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</si>
  <si>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</si>
  <si>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</si>
  <si>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</si>
  <si>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</si>
  <si>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</si>
  <si>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</si>
  <si>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</si>
  <si>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</si>
  <si>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</si>
  <si>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</si>
  <si>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</si>
  <si>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</si>
  <si>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</si>
  <si>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</si>
  <si>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</si>
  <si>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</si>
  <si>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</si>
  <si>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</si>
  <si>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</si>
  <si>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</si>
  <si>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</si>
  <si>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</si>
  <si>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</si>
  <si>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</si>
  <si>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</si>
  <si>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</si>
  <si>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</si>
  <si>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</si>
  <si>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</si>
  <si>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</si>
  <si>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</si>
  <si>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</si>
  <si>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</si>
  <si>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</si>
  <si>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</si>
  <si>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</si>
  <si>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</si>
  <si>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</si>
  <si>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</si>
  <si>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</si>
  <si>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</si>
  <si>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</si>
  <si>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</si>
  <si>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</si>
  <si>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</si>
  <si>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</si>
  <si>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</si>
  <si>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</si>
  <si>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</si>
  <si>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</si>
  <si>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</si>
  <si>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</si>
  <si>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</si>
  <si>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</si>
  <si>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</si>
  <si>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</si>
  <si>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</si>
  <si>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</si>
  <si>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</si>
  <si>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</si>
  <si>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</si>
  <si>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</si>
  <si>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</si>
  <si>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</si>
  <si>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</si>
  <si>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</si>
  <si>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</si>
  <si>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</si>
  <si>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</si>
  <si>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</si>
  <si>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</si>
  <si>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</si>
  <si>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</si>
  <si>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</si>
  <si>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</si>
  <si>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</si>
  <si>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</si>
  <si>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</si>
  <si>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</si>
  <si>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</si>
  <si>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</si>
  <si>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</si>
  <si>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</si>
  <si>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</si>
  <si>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</si>
  <si>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</si>
  <si>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</si>
  <si>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</si>
  <si>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</si>
  <si>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</si>
  <si>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</si>
  <si>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</si>
  <si>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</si>
  <si>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</si>
  <si>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</si>
  <si>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</si>
  <si>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</si>
  <si>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</si>
  <si>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</si>
  <si>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</si>
  <si>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</si>
  <si>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</si>
  <si>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</si>
  <si>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</si>
  <si>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</si>
  <si>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</si>
  <si>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</si>
  <si>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</si>
  <si>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</si>
  <si>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</si>
  <si>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</si>
  <si>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</si>
  <si>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</si>
  <si>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</si>
  <si>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</si>
  <si>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</si>
  <si>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</si>
  <si>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</si>
  <si>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</si>
  <si>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</si>
  <si>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</si>
  <si>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</si>
  <si>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</si>
  <si>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</si>
  <si>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</si>
  <si>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</si>
  <si>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</si>
  <si>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</si>
  <si>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</si>
  <si>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</si>
  <si>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</si>
  <si>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</si>
  <si>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</si>
  <si>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</si>
  <si>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</si>
  <si>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</si>
  <si>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</si>
  <si>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</si>
  <si>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</si>
  <si>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</si>
  <si>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</si>
  <si>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</si>
  <si>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</si>
  <si>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</si>
  <si>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</si>
  <si>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</si>
  <si>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</si>
  <si>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</si>
  <si>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</si>
  <si>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</si>
  <si>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</si>
  <si>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</si>
  <si>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</si>
  <si>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</si>
  <si>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</si>
  <si>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</si>
  <si>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</si>
  <si>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</si>
  <si>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</si>
  <si>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</si>
  <si>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</si>
  <si>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</si>
  <si>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</si>
  <si>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</si>
  <si>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</si>
  <si>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</si>
  <si>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</si>
  <si>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</si>
  <si>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</si>
  <si>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</si>
  <si>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</si>
  <si>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</si>
  <si>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</si>
  <si>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</si>
  <si>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</si>
  <si>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</si>
  <si>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</si>
  <si>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</si>
  <si>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</si>
  <si>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</si>
  <si>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</si>
  <si>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</si>
  <si>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</si>
  <si>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</si>
  <si>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</si>
  <si>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</si>
  <si>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</si>
  <si>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</si>
  <si>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</si>
  <si>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</si>
  <si>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</si>
  <si>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</si>
  <si>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</si>
  <si>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</si>
  <si>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</si>
  <si>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</si>
  <si>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</si>
  <si>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</si>
  <si>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</si>
  <si>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</si>
  <si>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</si>
  <si>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</si>
  <si>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</si>
  <si>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</si>
  <si>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</si>
  <si>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</si>
  <si>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</si>
  <si>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</si>
  <si>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</si>
  <si>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</si>
  <si>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</si>
  <si>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</si>
  <si>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</si>
  <si>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</si>
  <si>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</si>
  <si>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</si>
  <si>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</si>
  <si>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</si>
  <si>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</si>
  <si>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</si>
  <si>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</si>
  <si>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</si>
  <si>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</si>
  <si>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</si>
  <si>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</si>
  <si>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</si>
  <si>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</si>
  <si>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</si>
  <si>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</si>
  <si>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</si>
  <si>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</si>
  <si>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</si>
  <si>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</si>
  <si>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</si>
  <si>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</si>
  <si>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</si>
  <si>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</si>
  <si>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</si>
  <si>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</si>
  <si>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</si>
  <si>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</si>
  <si>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</si>
  <si>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</si>
  <si>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</si>
  <si>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</si>
  <si>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</si>
  <si>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</si>
  <si>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</si>
  <si>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</si>
  <si>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</si>
  <si>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</si>
  <si>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</si>
  <si>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</si>
  <si>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</si>
  <si>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</si>
  <si>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</si>
  <si>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</si>
  <si>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</si>
  <si>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</si>
  <si>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</si>
  <si>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</si>
  <si>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</si>
  <si>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</si>
  <si>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</si>
  <si>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</si>
  <si>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</si>
  <si>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</si>
  <si>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</si>
  <si>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</si>
  <si>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</si>
  <si>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</si>
  <si>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</si>
  <si>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</si>
  <si>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</si>
  <si>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</si>
  <si>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</si>
  <si>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</si>
  <si>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</si>
  <si>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</si>
  <si>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</si>
  <si>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</si>
  <si>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</si>
  <si>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</si>
  <si>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</si>
  <si>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</si>
  <si>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</si>
  <si>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</si>
  <si>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</si>
  <si>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</si>
  <si>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</si>
  <si>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</si>
  <si>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</si>
  <si>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</si>
  <si>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</si>
  <si>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</si>
  <si>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</si>
  <si>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</si>
  <si>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</si>
  <si>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</si>
  <si>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</si>
  <si>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</si>
  <si>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</si>
  <si>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</si>
  <si>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</si>
  <si>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</si>
  <si>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</si>
  <si>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</si>
  <si>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</si>
  <si>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</si>
  <si>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</si>
  <si>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</si>
  <si>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</si>
  <si>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</si>
  <si>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</si>
  <si>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</si>
  <si>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</si>
  <si>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</si>
  <si>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</si>
  <si>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</si>
  <si>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</si>
  <si>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</si>
  <si>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</si>
  <si>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</si>
  <si>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</si>
  <si>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</si>
  <si>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</si>
  <si>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</si>
  <si>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</si>
  <si>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</si>
  <si>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</si>
  <si>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</si>
  <si>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</si>
  <si>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</si>
  <si>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</si>
  <si>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</si>
  <si>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</si>
  <si>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</si>
  <si>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</si>
  <si>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</si>
  <si>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</si>
  <si>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</si>
  <si>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</si>
  <si>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</si>
  <si>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</si>
  <si>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</si>
  <si>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</si>
  <si>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</si>
  <si>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</si>
  <si>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</si>
  <si>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</si>
  <si>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</si>
  <si>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</si>
  <si>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</si>
  <si>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</si>
  <si>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</si>
  <si>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</si>
  <si>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</si>
  <si>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</si>
  <si>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</si>
  <si>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</si>
  <si>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</si>
  <si>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</si>
  <si>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</si>
  <si>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</si>
  <si>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</si>
  <si>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</si>
  <si>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</si>
  <si>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</si>
  <si>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</si>
  <si>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</si>
  <si>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</si>
  <si>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</si>
  <si>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</si>
  <si>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</si>
  <si>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</si>
  <si>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</si>
  <si>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</si>
  <si>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</si>
  <si>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</si>
  <si>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</si>
  <si>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</si>
  <si>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</si>
  <si>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</si>
  <si>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</si>
  <si>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</si>
  <si>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</si>
  <si>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</si>
  <si>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</si>
  <si>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</si>
  <si>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</si>
  <si>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</si>
  <si>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</si>
  <si>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</si>
  <si>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</si>
  <si>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</si>
  <si>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</si>
  <si>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</si>
  <si>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</si>
  <si>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</si>
  <si>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</si>
  <si>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</si>
  <si>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</si>
  <si>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</si>
  <si>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</si>
  <si>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</si>
  <si>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</si>
  <si>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</si>
  <si>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</si>
  <si>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</si>
  <si>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</si>
  <si>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</si>
  <si>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</si>
  <si>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</si>
  <si>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</si>
  <si>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</si>
  <si>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</si>
  <si>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</si>
  <si>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</si>
  <si>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</si>
  <si>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</si>
  <si>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</si>
  <si>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</si>
  <si>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</si>
  <si>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</si>
  <si>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</si>
  <si>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</si>
  <si>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</si>
  <si>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</si>
  <si>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</si>
  <si>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</si>
  <si>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</si>
  <si>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</si>
  <si>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</si>
  <si>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</si>
  <si>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</si>
  <si>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</si>
  <si>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</si>
  <si>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</si>
  <si>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</si>
  <si>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</si>
  <si>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</si>
  <si>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</si>
  <si>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</si>
  <si>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</si>
  <si>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</si>
  <si>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</si>
  <si>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</si>
  <si>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</si>
  <si>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</si>
  <si>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</si>
  <si>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</si>
  <si>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</si>
  <si>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</si>
  <si>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</si>
  <si>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</si>
  <si>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</si>
  <si>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</si>
  <si>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</si>
  <si>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</si>
  <si>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</si>
  <si>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</si>
  <si>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</si>
  <si>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</si>
  <si>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</si>
  <si>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</si>
  <si>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</si>
  <si>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</si>
  <si>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</si>
  <si>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</si>
  <si>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</si>
  <si>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</si>
  <si>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</si>
  <si>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</si>
  <si>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</si>
  <si>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</si>
  <si>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</si>
  <si>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</si>
  <si>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</si>
  <si>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</si>
  <si>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</si>
  <si>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</si>
  <si>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</si>
  <si>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</si>
  <si>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</si>
  <si>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</si>
  <si>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</si>
  <si>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</si>
  <si>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</si>
  <si>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</si>
  <si>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</si>
  <si>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</si>
  <si>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</si>
  <si>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</si>
  <si>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</si>
  <si>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</si>
  <si>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</si>
  <si>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</si>
  <si>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</si>
  <si>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</si>
  <si>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</si>
  <si>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</si>
  <si>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</si>
  <si>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</si>
  <si>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</si>
  <si>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</si>
  <si>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</si>
  <si>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</si>
  <si>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</si>
  <si>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</si>
  <si>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</si>
  <si>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</si>
  <si>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</si>
  <si>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</si>
  <si>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</si>
  <si>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</si>
  <si>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</si>
  <si>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</si>
  <si>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</si>
  <si>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</si>
  <si>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</si>
  <si>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</si>
  <si>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</si>
  <si>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</si>
  <si>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</si>
  <si>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</si>
  <si>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</si>
  <si>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</si>
  <si>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</si>
  <si>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</si>
  <si>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</si>
  <si>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</si>
  <si>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</si>
  <si>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</si>
  <si>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</si>
  <si>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</si>
  <si>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</si>
  <si>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</si>
  <si>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</si>
  <si>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</si>
  <si>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</si>
  <si>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</si>
  <si>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</si>
  <si>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</si>
  <si>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</si>
  <si>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</si>
  <si>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</si>
  <si>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</si>
  <si>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</si>
  <si>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</si>
  <si>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</si>
  <si>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</si>
  <si>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</si>
  <si>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</si>
  <si>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</si>
  <si>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</si>
  <si>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</si>
  <si>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</si>
  <si>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</si>
  <si>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</si>
  <si>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</si>
  <si>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</si>
  <si>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</si>
  <si>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</si>
  <si>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</si>
  <si>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</si>
  <si>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</si>
  <si>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</si>
  <si>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</si>
  <si>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</si>
  <si>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</si>
  <si>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</si>
  <si>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</si>
  <si>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</si>
  <si>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</si>
  <si>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</si>
  <si>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</si>
  <si>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</si>
  <si>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</si>
  <si>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</si>
  <si>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</si>
  <si>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</si>
  <si>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</si>
  <si>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</si>
  <si>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</si>
  <si>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</si>
  <si>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</si>
  <si>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</si>
  <si>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</si>
  <si>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</si>
  <si>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</si>
  <si>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</si>
  <si>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</si>
  <si>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</si>
  <si>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</si>
  <si>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</si>
  <si>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</si>
  <si>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</si>
  <si>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</si>
  <si>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</si>
  <si>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</si>
  <si>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</si>
  <si>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</si>
  <si>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</si>
  <si>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</si>
  <si>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</si>
  <si>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</si>
  <si>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</si>
  <si>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</si>
  <si>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</si>
  <si>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</si>
  <si>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</si>
  <si>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</si>
  <si>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</si>
  <si>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</si>
  <si>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</si>
  <si>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</si>
  <si>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</si>
  <si>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</si>
  <si>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</si>
  <si>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</si>
  <si>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</si>
  <si>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</si>
  <si>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</si>
  <si>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</si>
  <si>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</si>
  <si>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</si>
  <si>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</si>
  <si>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</si>
  <si>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</si>
  <si>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</si>
  <si>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</si>
  <si>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</si>
  <si>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</si>
  <si>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</si>
  <si>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</si>
  <si>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</si>
  <si>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</si>
  <si>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</si>
  <si>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</si>
  <si>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</si>
  <si>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</si>
  <si>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</si>
  <si>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</si>
  <si>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</si>
  <si>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</si>
  <si>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</si>
  <si>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</si>
  <si>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</si>
  <si>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</si>
  <si>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</si>
  <si>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</si>
  <si>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</si>
  <si>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</si>
  <si>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</si>
  <si>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</si>
  <si>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</si>
  <si>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</si>
  <si>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</si>
  <si>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</si>
  <si>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</si>
  <si>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</si>
  <si>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</si>
  <si>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</si>
  <si>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</si>
  <si>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</si>
  <si>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</si>
  <si>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</si>
  <si>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</si>
  <si>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</si>
  <si>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</si>
  <si>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</si>
  <si>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</si>
  <si>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</si>
  <si>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</si>
  <si>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</si>
  <si>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</si>
  <si>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</si>
  <si>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</si>
  <si>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</si>
  <si>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</si>
  <si>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</si>
  <si>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</si>
  <si>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</si>
  <si>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</si>
  <si>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</si>
  <si>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</si>
  <si>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</si>
  <si>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</si>
  <si>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</si>
  <si>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</si>
  <si>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</si>
  <si>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</si>
  <si>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</si>
  <si>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</si>
  <si>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</si>
  <si>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</si>
  <si>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</si>
  <si>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</si>
  <si>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</si>
  <si>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</si>
  <si>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</si>
  <si>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</si>
  <si>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</si>
  <si>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</si>
  <si>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</si>
  <si>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</si>
  <si>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</si>
  <si>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</si>
  <si>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</si>
  <si>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</si>
  <si>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</si>
  <si>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</si>
  <si>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</si>
  <si>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</si>
  <si>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</si>
  <si>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</si>
  <si>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</si>
  <si>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</si>
  <si>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</si>
  <si>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</si>
  <si>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</si>
  <si>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</si>
  <si>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</si>
  <si>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</si>
  <si>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</si>
  <si>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</si>
  <si>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</si>
  <si>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</si>
  <si>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</si>
  <si>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</si>
  <si>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</si>
  <si>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</si>
  <si>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</si>
  <si>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</si>
  <si>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</si>
  <si>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</si>
  <si>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</si>
  <si>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</si>
  <si>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</si>
  <si>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</si>
  <si>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</si>
  <si>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</si>
  <si>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</si>
  <si>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</si>
  <si>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</si>
  <si>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</si>
  <si>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</si>
  <si>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</si>
  <si>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</si>
  <si>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</si>
  <si>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</si>
  <si>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</si>
  <si>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</si>
  <si>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</si>
  <si>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</si>
  <si>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</si>
  <si>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</si>
  <si>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</si>
  <si>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</si>
  <si>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</si>
  <si>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</si>
  <si>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</si>
  <si>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</si>
  <si>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</si>
  <si>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</si>
  <si>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</si>
  <si>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</si>
  <si>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</si>
  <si>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</si>
  <si>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</si>
  <si>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</si>
  <si>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</si>
  <si>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</si>
  <si>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</si>
  <si>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</si>
  <si>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</si>
  <si>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</si>
  <si>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</si>
  <si>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</si>
  <si>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</si>
  <si>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</si>
  <si>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</si>
  <si>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</si>
  <si>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</si>
  <si>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</si>
  <si>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</si>
  <si>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</si>
  <si>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</si>
  <si>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</si>
  <si>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</si>
  <si>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</si>
  <si>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</si>
  <si>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</si>
  <si>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</si>
  <si>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</si>
  <si>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</si>
  <si>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</si>
  <si>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</si>
  <si>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</si>
  <si>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</si>
  <si>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</si>
  <si>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</si>
  <si>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</si>
  <si>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</si>
  <si>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</si>
  <si>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</si>
  <si>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</si>
  <si>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</si>
  <si>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</si>
  <si>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</si>
  <si>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</si>
  <si>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</si>
  <si>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</si>
  <si>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</si>
  <si>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</si>
  <si>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</si>
  <si>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</si>
  <si>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</si>
  <si>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</si>
  <si>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</si>
  <si>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</si>
  <si>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</si>
  <si>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</si>
  <si>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</si>
  <si>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</si>
  <si>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</si>
  <si>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</si>
  <si>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</si>
  <si>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</si>
  <si>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</si>
  <si>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</si>
  <si>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</si>
  <si>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</si>
  <si>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</si>
  <si>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</si>
  <si>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</si>
  <si>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</si>
  <si>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</si>
  <si>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</si>
  <si>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</si>
  <si>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</si>
  <si>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</si>
  <si>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</si>
  <si>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</si>
  <si>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</si>
  <si>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</si>
  <si>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</si>
  <si>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</si>
  <si>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</si>
  <si>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</si>
  <si>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</si>
  <si>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</si>
  <si>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</si>
  <si>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</si>
  <si>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</si>
  <si>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</si>
  <si>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</si>
  <si>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</si>
  <si>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</si>
  <si>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</si>
  <si>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</si>
  <si>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</si>
  <si>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</si>
  <si>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</si>
  <si>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</si>
  <si>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</si>
  <si>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</si>
  <si>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</si>
  <si>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</si>
  <si>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</si>
  <si>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</si>
  <si>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</si>
  <si>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</si>
  <si>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</si>
  <si>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</si>
  <si>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</si>
  <si>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</si>
  <si>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</si>
  <si>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</si>
  <si>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</si>
  <si>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</si>
  <si>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</si>
  <si>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</si>
  <si>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</si>
  <si>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</si>
  <si>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</si>
  <si>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</si>
  <si>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</si>
  <si>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</si>
  <si>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</si>
  <si>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</si>
  <si>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</si>
  <si>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</si>
  <si>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</si>
  <si>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</si>
  <si>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</si>
  <si>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</si>
  <si>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</si>
  <si>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</si>
  <si>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</si>
  <si>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</si>
  <si>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</si>
  <si>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</si>
  <si>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</si>
  <si>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</si>
  <si>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</si>
  <si>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</si>
  <si>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</si>
  <si>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</si>
  <si>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</si>
  <si>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</si>
  <si>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</si>
  <si>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</si>
  <si>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</si>
  <si>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</si>
  <si>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</si>
  <si>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</si>
  <si>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</si>
  <si>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</si>
  <si>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</si>
  <si>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</si>
  <si>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</si>
  <si>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</si>
  <si>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</si>
  <si>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</si>
  <si>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</si>
  <si>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</si>
  <si>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</si>
  <si>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</si>
  <si>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</si>
  <si>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</si>
  <si>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</si>
  <si>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</si>
  <si>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</si>
  <si>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</si>
  <si>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</si>
  <si>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</si>
  <si>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</si>
  <si>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</si>
  <si>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</si>
  <si>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</si>
  <si>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</si>
  <si>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</si>
  <si>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</si>
  <si>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</si>
  <si>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</si>
  <si>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</si>
  <si>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</si>
  <si>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</si>
  <si>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</si>
  <si>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</si>
  <si>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</si>
  <si>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</si>
  <si>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</si>
  <si>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</si>
  <si>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</si>
  <si>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</si>
  <si>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</si>
  <si>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</si>
  <si>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</si>
  <si>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</si>
  <si>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</si>
  <si>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</si>
  <si>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</si>
  <si>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</si>
  <si>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</si>
  <si>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</si>
  <si>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</si>
  <si>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</si>
  <si>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</si>
  <si>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</si>
  <si>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</si>
  <si>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</si>
  <si>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</si>
  <si>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</si>
  <si>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</si>
  <si>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</si>
  <si>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</si>
  <si>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</si>
  <si>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</si>
  <si>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</si>
  <si>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</si>
  <si>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</si>
  <si>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</si>
  <si>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</si>
  <si>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</si>
  <si>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</si>
  <si>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</si>
  <si>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</si>
  <si>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</si>
  <si>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</si>
  <si>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</si>
  <si>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</si>
  <si>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</si>
  <si>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</si>
  <si>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</si>
  <si>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</si>
  <si>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</si>
  <si>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</si>
  <si>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</si>
  <si>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</si>
  <si>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</si>
  <si>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</si>
  <si>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</si>
  <si>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</si>
  <si>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</si>
  <si>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</si>
  <si>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</si>
  <si>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</si>
  <si>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</si>
  <si>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</si>
  <si>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</si>
  <si>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</si>
  <si>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</si>
  <si>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</si>
  <si>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</si>
  <si>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</si>
  <si>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</si>
  <si>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</si>
  <si>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</si>
  <si>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</si>
  <si>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</si>
  <si>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</si>
  <si>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</si>
  <si>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</si>
  <si>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</si>
  <si>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</si>
  <si>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</si>
  <si>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</si>
  <si>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</si>
  <si>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</si>
  <si>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</si>
  <si>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</si>
  <si>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</si>
  <si>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</si>
  <si>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</si>
  <si>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</si>
  <si>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</si>
  <si>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</si>
  <si>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</si>
  <si>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</si>
  <si>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</si>
  <si>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</si>
  <si>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</si>
  <si>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</si>
  <si>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</si>
  <si>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</si>
  <si>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</si>
  <si>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</si>
  <si>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</si>
  <si>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</si>
  <si>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</si>
  <si>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</si>
  <si>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</si>
  <si>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</si>
  <si>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</si>
  <si>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</si>
  <si>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</si>
  <si>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</si>
  <si>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</si>
  <si>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</si>
  <si>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</si>
  <si>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</si>
  <si>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</si>
  <si>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</si>
  <si>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</si>
  <si>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</si>
  <si>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</si>
  <si>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</si>
  <si>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</si>
  <si>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</si>
  <si>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</si>
  <si>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</si>
  <si>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</si>
  <si>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</si>
  <si>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</si>
  <si>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</si>
  <si>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</si>
  <si>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</si>
  <si>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</si>
  <si>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</si>
  <si>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</si>
  <si>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</si>
  <si>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</si>
  <si>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</si>
  <si>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</si>
  <si>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</si>
  <si>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</si>
  <si>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</si>
  <si>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</si>
  <si>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</si>
  <si>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</si>
  <si>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</si>
  <si>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</si>
  <si>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</si>
  <si>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</si>
  <si>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</si>
  <si>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</si>
  <si>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</si>
  <si>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</si>
  <si>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</si>
  <si>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</si>
  <si>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</si>
  <si>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</si>
  <si>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</si>
  <si>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</si>
  <si>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</si>
  <si>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</si>
  <si>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</si>
  <si>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</si>
  <si>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</si>
  <si>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</si>
  <si>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</si>
  <si>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</si>
  <si>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</si>
  <si>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</si>
  <si>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</si>
  <si>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</si>
  <si>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</si>
  <si>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</si>
  <si>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</si>
  <si>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</si>
  <si>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</si>
  <si>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</si>
  <si>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</si>
  <si>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</si>
  <si>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</si>
  <si>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</si>
  <si>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</si>
  <si>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</si>
  <si>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</si>
  <si>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</si>
  <si>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</si>
  <si>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</si>
  <si>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</si>
  <si>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</si>
  <si>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</si>
  <si>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</si>
  <si>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</si>
  <si>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</si>
  <si>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</si>
  <si>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</si>
  <si>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</si>
  <si>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</si>
  <si>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</si>
  <si>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</si>
  <si>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</si>
  <si>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</si>
  <si>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</si>
  <si>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</si>
  <si>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</si>
  <si>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</si>
  <si>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</si>
  <si>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</si>
  <si>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</si>
  <si>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</si>
  <si>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</si>
  <si>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</si>
  <si>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</si>
  <si>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</si>
  <si>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</si>
  <si>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</si>
  <si>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</si>
  <si>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</si>
  <si>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</si>
  <si>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</si>
  <si>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</si>
  <si>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</si>
  <si>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</si>
  <si>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</si>
  <si>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</si>
  <si>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</si>
  <si>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</si>
  <si>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</si>
  <si>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</si>
  <si>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</si>
  <si>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</si>
  <si>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</si>
  <si>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</si>
  <si>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</si>
  <si>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</si>
  <si>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</si>
  <si>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</si>
  <si>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</si>
  <si>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</si>
  <si>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</si>
  <si>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</si>
  <si>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</si>
  <si>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</si>
  <si>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</si>
  <si>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</si>
  <si>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</si>
  <si>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</si>
  <si>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</si>
  <si>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</si>
  <si>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</si>
  <si>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</si>
  <si>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</si>
  <si>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</si>
  <si>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</si>
  <si>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</si>
  <si>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</si>
  <si>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</si>
  <si>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</si>
  <si>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</si>
  <si>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</si>
  <si>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</si>
  <si>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</si>
  <si>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</si>
  <si>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</si>
  <si>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</si>
  <si>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</si>
  <si>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</si>
  <si>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</si>
  <si>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</si>
  <si>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</si>
  <si>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</si>
  <si>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</si>
  <si>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</si>
  <si>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</si>
  <si>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</si>
  <si>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</si>
  <si>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</si>
  <si>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</si>
  <si>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</si>
  <si>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</si>
  <si>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</si>
  <si>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</si>
  <si>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</si>
  <si>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</si>
  <si>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</si>
  <si>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</si>
  <si>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</si>
  <si>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</si>
  <si>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</si>
  <si>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</si>
  <si>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</si>
  <si>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</si>
  <si>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</si>
  <si>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</si>
  <si>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</si>
  <si>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</si>
  <si>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</si>
  <si>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</si>
  <si>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</si>
  <si>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</si>
  <si>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</si>
  <si>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</si>
  <si>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</si>
  <si>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</si>
  <si>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</si>
  <si>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</si>
  <si>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</si>
  <si>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</si>
  <si>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</si>
  <si>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</si>
  <si>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</si>
  <si>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</si>
  <si>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</si>
  <si>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</si>
  <si>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</si>
  <si>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</si>
  <si>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</si>
  <si>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</si>
  <si>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</si>
  <si>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</si>
  <si>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</si>
  <si>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</si>
  <si>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</si>
  <si>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</si>
  <si>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</si>
  <si>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</si>
  <si>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</si>
  <si>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</si>
  <si>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</si>
  <si>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</si>
  <si>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</si>
  <si>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</si>
  <si>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</si>
  <si>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</si>
  <si>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</si>
  <si>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</si>
  <si>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</si>
  <si>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</si>
  <si>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</si>
  <si>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</si>
  <si>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</si>
  <si>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</si>
  <si>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</si>
  <si>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</si>
  <si>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</si>
  <si>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</si>
  <si>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</si>
  <si>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</si>
  <si>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</si>
  <si>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</si>
  <si>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</si>
  <si>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</si>
  <si>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</si>
  <si>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</si>
  <si>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</si>
  <si>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</si>
  <si>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</si>
  <si>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</si>
  <si>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</si>
  <si>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</si>
  <si>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</si>
  <si>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</si>
  <si>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</si>
  <si>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</si>
  <si>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</si>
  <si>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</si>
  <si>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</si>
  <si>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</si>
  <si>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</si>
  <si>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</si>
  <si>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</si>
  <si>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</si>
  <si>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</si>
  <si>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</si>
  <si>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</si>
  <si>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</si>
  <si>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</si>
  <si>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</si>
  <si>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</si>
  <si>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</si>
  <si>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</si>
  <si>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</si>
  <si>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</si>
  <si>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</si>
  <si>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</si>
  <si>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</si>
  <si>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</si>
  <si>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</si>
  <si>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</si>
  <si>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</si>
  <si>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</si>
  <si>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</si>
  <si>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</si>
  <si>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</si>
  <si>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</si>
  <si>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</si>
  <si>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</si>
  <si>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</si>
  <si>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</si>
  <si>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</si>
  <si>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</si>
  <si>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</si>
  <si>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</si>
  <si>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</si>
  <si>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</si>
  <si>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</si>
  <si>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</si>
  <si>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</si>
  <si>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</si>
  <si>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</si>
  <si>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</si>
  <si>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</si>
  <si>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</si>
  <si>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</si>
  <si>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</si>
  <si>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</si>
  <si>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</si>
  <si>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</si>
  <si>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</si>
  <si>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</si>
  <si>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</si>
  <si>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</si>
  <si>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</si>
  <si>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</si>
  <si>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</si>
  <si>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</si>
  <si>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</si>
  <si>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</si>
  <si>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</si>
  <si>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</si>
  <si>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</si>
  <si>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</si>
  <si>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</si>
  <si>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</si>
  <si>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</si>
  <si>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</si>
  <si>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</si>
  <si>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</si>
  <si>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</si>
  <si>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</si>
  <si>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</si>
  <si>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</si>
  <si>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</si>
  <si>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</si>
  <si>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</si>
  <si>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</si>
  <si>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</si>
  <si>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</si>
  <si>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</si>
  <si>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</si>
  <si>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</si>
  <si>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</si>
  <si>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</si>
  <si>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</si>
  <si>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</si>
  <si>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</si>
  <si>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</si>
  <si>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</si>
  <si>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</si>
  <si>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</si>
  <si>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</si>
  <si>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</si>
  <si>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</si>
  <si>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</si>
  <si>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</si>
  <si>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</si>
  <si>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</si>
  <si>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</si>
  <si>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</si>
  <si>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</si>
  <si>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</si>
  <si>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</si>
  <si>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</si>
  <si>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</si>
  <si>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</si>
  <si>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</si>
  <si>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</si>
  <si>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</si>
  <si>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</si>
  <si>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</si>
  <si>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</si>
  <si>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</si>
  <si>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</si>
  <si>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</si>
  <si>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</si>
  <si>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</si>
  <si>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</si>
  <si>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</si>
  <si>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</si>
  <si>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</si>
  <si>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</si>
  <si>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</si>
  <si>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</si>
  <si>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</si>
  <si>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</si>
  <si>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</si>
  <si>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</si>
  <si>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</si>
  <si>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</si>
  <si>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</si>
  <si>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</si>
  <si>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</si>
  <si>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</si>
  <si>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</si>
  <si>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</si>
  <si>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</si>
  <si>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</si>
  <si>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</si>
  <si>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</si>
  <si>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</si>
  <si>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</si>
  <si>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</si>
  <si>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</si>
  <si>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</si>
  <si>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</si>
  <si>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</si>
  <si>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</si>
  <si>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</si>
  <si>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</si>
  <si>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</si>
  <si>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</si>
  <si>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</si>
  <si>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</si>
  <si>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</si>
  <si>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</si>
  <si>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</si>
  <si>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</si>
  <si>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</si>
  <si>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</si>
  <si>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</si>
  <si>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</si>
  <si>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</si>
  <si>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</si>
  <si>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</si>
  <si>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</si>
  <si>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</si>
  <si>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</si>
  <si>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</si>
  <si>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</si>
  <si>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</si>
  <si>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</si>
  <si>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</si>
  <si>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</si>
  <si>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</si>
  <si>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</si>
  <si>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</si>
  <si>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</si>
  <si>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</si>
  <si>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</si>
  <si>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</si>
  <si>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</si>
  <si>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</si>
  <si>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</si>
  <si>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</si>
  <si>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</si>
  <si>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</si>
  <si>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</si>
  <si>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</si>
  <si>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</si>
  <si>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</si>
  <si>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</si>
  <si>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</si>
  <si>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</si>
  <si>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</si>
  <si>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</si>
  <si>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</si>
  <si>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</si>
  <si>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</si>
  <si>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</si>
  <si>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</si>
  <si>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</si>
  <si>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</si>
  <si>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</si>
  <si>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</si>
  <si>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</si>
  <si>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</si>
  <si>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</si>
  <si>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</si>
  <si>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</si>
  <si>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</si>
  <si>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</si>
  <si>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</si>
  <si>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</si>
  <si>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</si>
  <si>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</si>
  <si>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</si>
  <si>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</si>
  <si>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</si>
  <si>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</si>
  <si>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</si>
  <si>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</si>
  <si>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</si>
  <si>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</si>
  <si>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</si>
  <si>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</si>
  <si>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</si>
  <si>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</si>
  <si>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</si>
  <si>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</si>
  <si>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</si>
  <si>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</si>
  <si>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</si>
  <si>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</si>
  <si>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</si>
  <si>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</si>
  <si>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</si>
  <si>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</si>
  <si>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</si>
  <si>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</si>
  <si>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</si>
  <si>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</si>
  <si>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</si>
  <si>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</si>
  <si>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</si>
  <si>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</si>
  <si>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</si>
  <si>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</si>
  <si>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</si>
  <si>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</si>
  <si>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</si>
  <si>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</si>
  <si>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</si>
  <si>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</si>
  <si>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</si>
  <si>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</si>
  <si>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</si>
  <si>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</si>
  <si>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</si>
  <si>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</si>
  <si>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</si>
  <si>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</si>
  <si>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</si>
  <si>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</si>
  <si>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</si>
  <si>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</si>
  <si>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</si>
  <si>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</si>
  <si>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</si>
  <si>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</si>
  <si>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</si>
  <si>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</si>
  <si>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</si>
  <si>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</si>
  <si>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</si>
  <si>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</si>
  <si>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</si>
  <si>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</si>
  <si>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</si>
  <si>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</si>
  <si>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</si>
  <si>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</si>
  <si>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</si>
  <si>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</si>
  <si>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</si>
  <si>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</si>
  <si>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</si>
  <si>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</si>
  <si>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</si>
  <si>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</si>
  <si>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</si>
  <si>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</si>
  <si>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</si>
  <si>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</si>
  <si>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</si>
  <si>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</si>
  <si>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</si>
  <si>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</si>
  <si>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</si>
  <si>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</si>
  <si>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</si>
  <si>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</si>
  <si>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</si>
  <si>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</si>
  <si>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</si>
  <si>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</si>
  <si>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</si>
  <si>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</si>
  <si>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</si>
  <si>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</si>
  <si>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</si>
  <si>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</si>
  <si>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</si>
  <si>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</si>
  <si>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</si>
  <si>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</si>
  <si>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</si>
  <si>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</si>
  <si>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</si>
  <si>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</si>
  <si>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</si>
  <si>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</si>
  <si>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</si>
  <si>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</si>
  <si>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</si>
  <si>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</si>
  <si>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</si>
  <si>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</si>
  <si>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</si>
  <si>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</si>
  <si>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</si>
  <si>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</si>
  <si>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</si>
  <si>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</si>
  <si>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</si>
  <si>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</si>
  <si>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</si>
  <si>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</si>
  <si>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</si>
  <si>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</si>
  <si>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</si>
  <si>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</si>
  <si>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</si>
  <si>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</si>
  <si>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</si>
  <si>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</si>
  <si>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</si>
  <si>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</si>
  <si>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</si>
  <si>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</si>
  <si>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</si>
  <si>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</si>
  <si>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</si>
  <si>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</si>
  <si>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</si>
  <si>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</si>
  <si>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</si>
  <si>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</si>
  <si>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</si>
  <si>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</si>
  <si>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</si>
  <si>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</si>
  <si>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</si>
  <si>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</si>
  <si>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</si>
  <si>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</si>
  <si>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</si>
  <si>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</si>
  <si>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</si>
  <si>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</si>
  <si>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</si>
  <si>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</si>
  <si>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</si>
  <si>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</si>
  <si>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</si>
  <si>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</si>
  <si>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</si>
  <si>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</si>
  <si>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</si>
  <si>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</si>
  <si>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</si>
  <si>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</si>
  <si>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</si>
  <si>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</si>
  <si>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</si>
  <si>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</si>
  <si>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</si>
  <si>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</si>
  <si>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</si>
  <si>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</si>
  <si>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</si>
  <si>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</si>
  <si>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</si>
  <si>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</si>
  <si>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</si>
  <si>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</si>
  <si>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</si>
  <si>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</si>
  <si>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</si>
  <si>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</si>
  <si>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</si>
  <si>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</si>
  <si>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</si>
  <si>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</si>
  <si>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</si>
  <si>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</si>
  <si>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</si>
  <si>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</si>
  <si>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</si>
  <si>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</si>
  <si>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</si>
  <si>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</si>
  <si>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</si>
  <si>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</si>
  <si>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</si>
  <si>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</si>
  <si>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</si>
  <si>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</si>
  <si>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</si>
  <si>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</si>
  <si>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</si>
  <si>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</si>
  <si>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</si>
  <si>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</si>
  <si>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</si>
  <si>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</si>
  <si>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</si>
  <si>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</si>
  <si>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</si>
  <si>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</si>
  <si>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</si>
  <si>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</si>
  <si>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</si>
  <si>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</si>
  <si>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</si>
  <si>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</si>
  <si>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</si>
  <si>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</si>
  <si>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</si>
  <si>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</si>
  <si>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</si>
  <si>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</si>
  <si>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</si>
  <si>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</si>
  <si>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</si>
  <si>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</si>
  <si>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</si>
  <si>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</si>
  <si>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</si>
  <si>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</si>
  <si>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</si>
  <si>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</si>
  <si>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</si>
  <si>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</si>
  <si>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</si>
  <si>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</si>
  <si>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</si>
  <si>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</si>
  <si>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</si>
  <si>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</si>
  <si>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</si>
  <si>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</si>
  <si>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</si>
  <si>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</si>
  <si>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</si>
  <si>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</si>
  <si>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</si>
  <si>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</si>
  <si>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</si>
  <si>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</si>
  <si>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</si>
  <si>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</si>
  <si>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</si>
  <si>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</si>
  <si>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</si>
  <si>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</si>
  <si>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</si>
  <si>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</si>
  <si>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</si>
  <si>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</si>
  <si>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</si>
  <si>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</si>
  <si>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</si>
  <si>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</si>
  <si>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</si>
  <si>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</si>
  <si>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</si>
  <si>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</si>
  <si>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</si>
  <si>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</si>
  <si>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</si>
  <si>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</si>
  <si>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</si>
  <si>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</si>
  <si>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</si>
  <si>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</si>
  <si>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</si>
  <si>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</si>
  <si>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</si>
  <si>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</si>
  <si>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</si>
  <si>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</si>
  <si>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</si>
  <si>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</si>
  <si>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</si>
  <si>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</si>
  <si>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</si>
  <si>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</si>
  <si>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</si>
  <si>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</si>
  <si>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</si>
  <si>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</si>
  <si>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</si>
  <si>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</si>
  <si>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</si>
  <si>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</si>
  <si>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</si>
  <si>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</si>
  <si>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</si>
  <si>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</si>
  <si>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</si>
  <si>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</si>
  <si>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</si>
  <si>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</si>
  <si>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</si>
  <si>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</si>
  <si>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</si>
  <si>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</si>
  <si>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</si>
  <si>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</si>
  <si>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</si>
  <si>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</si>
  <si>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</si>
  <si>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</si>
  <si>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</si>
  <si>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</si>
  <si>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</si>
  <si>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</si>
  <si>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</si>
  <si>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</si>
  <si>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</si>
  <si>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</si>
  <si>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</si>
  <si>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</si>
  <si>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</si>
  <si>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</si>
  <si>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</si>
  <si>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</si>
  <si>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</si>
  <si>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</si>
  <si>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</si>
  <si>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</si>
  <si>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</si>
  <si>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</si>
  <si>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</si>
  <si>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</si>
  <si>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</si>
  <si>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</si>
  <si>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</si>
  <si>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</si>
  <si>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</si>
  <si>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</si>
  <si>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</si>
  <si>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</si>
  <si>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</si>
  <si>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</si>
  <si>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</si>
  <si>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</si>
  <si>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</si>
  <si>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</si>
  <si>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</si>
  <si>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</si>
  <si>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</si>
  <si>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</si>
  <si>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</si>
  <si>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</si>
  <si>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</si>
  <si>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</si>
  <si>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</si>
  <si>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</si>
  <si>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</si>
  <si>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</si>
  <si>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</si>
  <si>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</si>
  <si>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</si>
  <si>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</si>
  <si>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</si>
  <si>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</si>
  <si>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</si>
  <si>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</si>
  <si>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</si>
  <si>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</si>
  <si>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</si>
  <si>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</si>
  <si>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</si>
  <si>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</si>
  <si>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</si>
  <si>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</si>
  <si>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</si>
  <si>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</si>
  <si>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</si>
  <si>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</si>
  <si>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</si>
  <si>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</si>
  <si>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</si>
  <si>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</si>
  <si>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</si>
  <si>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</si>
  <si>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</si>
  <si>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</si>
  <si>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</si>
  <si>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</si>
  <si>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</si>
  <si>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</si>
  <si>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</si>
  <si>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</si>
  <si>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</si>
  <si>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</si>
  <si>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</si>
  <si>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</si>
  <si>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</si>
  <si>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</si>
  <si>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</si>
  <si>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</si>
  <si>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</si>
  <si>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</si>
  <si>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</si>
  <si>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</si>
  <si>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</si>
  <si>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</si>
  <si>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</si>
  <si>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</si>
  <si>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</si>
  <si>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</si>
  <si>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</si>
  <si>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</si>
  <si>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</si>
  <si>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</si>
  <si>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</si>
  <si>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</si>
  <si>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</si>
  <si>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</si>
  <si>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</si>
  <si>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</si>
  <si>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</si>
  <si>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</si>
  <si>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</si>
  <si>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</si>
  <si>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</si>
  <si>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</si>
  <si>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</si>
  <si>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</si>
  <si>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</si>
  <si>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</si>
  <si>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</si>
  <si>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</si>
  <si>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</si>
  <si>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</si>
  <si>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</si>
  <si>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</si>
  <si>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</si>
  <si>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</si>
  <si>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</si>
  <si>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</si>
  <si>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</si>
  <si>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</si>
  <si>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</si>
  <si>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</si>
  <si>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</si>
  <si>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</si>
  <si>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</si>
  <si>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</si>
  <si>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</si>
  <si>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</si>
  <si>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</si>
  <si>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</si>
  <si>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</si>
  <si>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</si>
  <si>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</si>
  <si>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</si>
  <si>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</si>
  <si>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</si>
  <si>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</si>
  <si>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</si>
  <si>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</si>
  <si>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</si>
  <si>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</si>
  <si>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</si>
  <si>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</si>
  <si>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</si>
  <si>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</si>
  <si>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</si>
  <si>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</si>
  <si>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</si>
  <si>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</si>
  <si>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</si>
  <si>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</si>
  <si>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</si>
  <si>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</si>
  <si>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</si>
  <si>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</si>
  <si>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</si>
  <si>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</si>
  <si>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</si>
  <si>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</si>
  <si>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</si>
  <si>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</si>
  <si>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</si>
  <si>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</si>
  <si>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</si>
  <si>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</si>
  <si>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</si>
  <si>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</si>
  <si>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</si>
  <si>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</si>
  <si>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</si>
  <si>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</si>
  <si>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</si>
  <si>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</si>
  <si>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</si>
  <si>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</si>
  <si>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</si>
  <si>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</si>
  <si>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</si>
  <si>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</si>
  <si>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</si>
  <si>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</si>
  <si>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</si>
  <si>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</si>
  <si>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</si>
  <si>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</si>
  <si>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</si>
  <si>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</si>
  <si>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</si>
  <si>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</si>
  <si>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</si>
  <si>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</si>
  <si>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</si>
  <si>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</si>
  <si>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</si>
  <si>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</si>
  <si>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</si>
  <si>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</si>
  <si>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</si>
  <si>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</si>
  <si>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</si>
  <si>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</si>
  <si>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</si>
  <si>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</si>
  <si>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</si>
  <si>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</si>
  <si>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</si>
  <si>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</si>
  <si>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</si>
  <si>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</si>
  <si>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</si>
  <si>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</si>
  <si>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</si>
  <si>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</si>
  <si>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</si>
  <si>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</si>
  <si>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</si>
  <si>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</si>
  <si>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</si>
  <si>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</si>
  <si>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</si>
  <si>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</si>
  <si>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</si>
  <si>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</si>
  <si>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</si>
  <si>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</si>
  <si>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</si>
  <si>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</si>
  <si>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</si>
  <si>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</si>
  <si>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</si>
  <si>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</si>
  <si>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</si>
  <si>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</si>
  <si>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</si>
  <si>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</si>
  <si>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</si>
  <si>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</si>
  <si>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</si>
  <si>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</si>
  <si>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</si>
  <si>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</si>
  <si>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</si>
  <si>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</si>
  <si>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</si>
  <si>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</si>
  <si>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</si>
  <si>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</si>
  <si>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</si>
  <si>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</si>
  <si>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</si>
  <si>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</si>
  <si>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</si>
  <si>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</si>
  <si>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</si>
  <si>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</si>
  <si>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</si>
  <si>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</si>
  <si>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</si>
  <si>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</si>
  <si>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</si>
  <si>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</si>
  <si>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</si>
  <si>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</si>
  <si>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</si>
  <si>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</si>
  <si>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</si>
  <si>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</si>
  <si>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</si>
  <si>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</si>
  <si>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</si>
  <si>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</si>
  <si>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</si>
  <si>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</si>
  <si>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</si>
  <si>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</si>
  <si>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</si>
  <si>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</si>
  <si>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</si>
  <si>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</si>
  <si>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</si>
  <si>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</si>
  <si>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</si>
  <si>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</si>
  <si>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</si>
  <si>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</si>
  <si>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</si>
  <si>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</si>
  <si>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</si>
  <si>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</si>
  <si>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</si>
  <si>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</si>
  <si>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</si>
  <si>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</si>
  <si>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</si>
  <si>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</si>
  <si>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</si>
  <si>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</si>
  <si>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</si>
  <si>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</si>
  <si>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</si>
  <si>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</si>
  <si>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</si>
  <si>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</si>
  <si>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</si>
  <si>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</si>
  <si>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</si>
  <si>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</si>
  <si>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</si>
  <si>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</si>
  <si>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</si>
  <si>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</si>
  <si>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</si>
  <si>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</si>
  <si>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</si>
  <si>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</si>
  <si>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</si>
  <si>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</si>
  <si>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</si>
  <si>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</si>
  <si>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</si>
  <si>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</si>
  <si>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</si>
  <si>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</si>
  <si>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</si>
  <si>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</si>
  <si>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</si>
  <si>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</si>
  <si>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</si>
  <si>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</si>
  <si>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</si>
  <si>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</si>
  <si>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</si>
  <si>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</si>
  <si>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</si>
  <si>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</si>
  <si>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</si>
  <si>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</si>
  <si>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</si>
  <si>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</si>
  <si>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</si>
  <si>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</si>
  <si>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</si>
  <si>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</si>
  <si>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</si>
  <si>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</si>
  <si>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</si>
  <si>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</si>
  <si>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</si>
  <si>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</si>
  <si>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</si>
  <si>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</si>
  <si>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</si>
  <si>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</si>
  <si>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</si>
  <si>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</si>
  <si>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</si>
  <si>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</si>
  <si>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</si>
  <si>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</si>
  <si>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</si>
  <si>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</si>
  <si>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</si>
  <si>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</si>
  <si>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</si>
  <si>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</si>
  <si>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</si>
  <si>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</si>
  <si>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</si>
  <si>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</si>
  <si>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</si>
  <si>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</si>
  <si>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</si>
  <si>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</si>
  <si>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</si>
  <si>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</si>
  <si>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</si>
  <si>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</si>
  <si>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</si>
  <si>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</si>
  <si>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</si>
  <si>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</si>
  <si>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</si>
  <si>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</si>
  <si>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</si>
  <si>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</si>
  <si>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</si>
  <si>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</si>
  <si>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</si>
  <si>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</si>
  <si>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</si>
  <si>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</si>
  <si>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</si>
  <si>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</si>
  <si>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</si>
  <si>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</si>
  <si>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</si>
  <si>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</si>
  <si>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</si>
  <si>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</si>
  <si>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</si>
  <si>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</si>
  <si>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</si>
  <si>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</si>
  <si>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</si>
  <si>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</si>
  <si>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</si>
  <si>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</si>
  <si>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</si>
  <si>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</si>
  <si>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</si>
  <si>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</si>
  <si>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</si>
  <si>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</si>
  <si>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</si>
  <si>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</si>
  <si>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</si>
  <si>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</si>
  <si>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</si>
  <si>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</si>
  <si>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</si>
  <si>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</si>
  <si>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</si>
  <si>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</si>
  <si>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</si>
  <si>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</si>
  <si>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</si>
  <si>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</si>
  <si>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</si>
  <si>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</si>
  <si>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</si>
  <si>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</si>
  <si>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</si>
  <si>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</si>
  <si>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</si>
  <si>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</si>
  <si>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</si>
  <si>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</si>
  <si>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</si>
  <si>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</si>
  <si>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</si>
  <si>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</si>
  <si>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</si>
  <si>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</si>
  <si>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</si>
  <si>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</si>
  <si>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</si>
  <si>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</si>
  <si>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</si>
  <si>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</si>
  <si>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</si>
  <si>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</si>
  <si>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</si>
  <si>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</si>
  <si>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</si>
  <si>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</si>
  <si>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</si>
  <si>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</si>
  <si>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</si>
  <si>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</si>
  <si>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</si>
  <si>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</si>
  <si>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</si>
  <si>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</si>
  <si>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</si>
  <si>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</si>
  <si>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</si>
  <si>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</si>
  <si>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</si>
  <si>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</si>
  <si>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</si>
  <si>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</si>
  <si>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</si>
  <si>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</si>
  <si>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</si>
  <si>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</si>
  <si>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</si>
  <si>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</si>
  <si>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</si>
  <si>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</si>
  <si>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</si>
  <si>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</si>
  <si>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</si>
  <si>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</si>
  <si>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</si>
  <si>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</si>
  <si>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</si>
  <si>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</si>
  <si>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</si>
  <si>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</si>
  <si>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</si>
  <si>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</si>
  <si>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</si>
  <si>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</si>
  <si>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</si>
  <si>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</si>
  <si>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</si>
  <si>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</si>
  <si>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</si>
  <si>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</si>
  <si>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</si>
  <si>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</si>
  <si>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</si>
  <si>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</si>
  <si>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</si>
  <si>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</si>
  <si>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</si>
  <si>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</si>
  <si>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</si>
  <si>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</si>
  <si>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</si>
  <si>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</si>
  <si>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</si>
  <si>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</si>
  <si>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</si>
  <si>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</si>
  <si>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</si>
  <si>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</si>
  <si>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</si>
  <si>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</si>
  <si>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</si>
  <si>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</si>
  <si>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</si>
  <si>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</si>
  <si>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</si>
  <si>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</si>
  <si>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</si>
  <si>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</si>
  <si>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</si>
  <si>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</si>
  <si>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</si>
  <si>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</si>
  <si>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</si>
  <si>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</si>
  <si>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</si>
  <si>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</si>
  <si>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</si>
  <si>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</si>
  <si>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</si>
  <si>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</si>
  <si>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</si>
  <si>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</si>
  <si>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</si>
  <si>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</si>
  <si>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</si>
  <si>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</si>
  <si>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</si>
  <si>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</si>
  <si>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</si>
  <si>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</si>
  <si>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</si>
  <si>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</si>
  <si>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</si>
  <si>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</si>
  <si>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</si>
  <si>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</si>
  <si>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</si>
  <si>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</si>
  <si>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</si>
  <si>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</si>
  <si>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</si>
  <si>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</si>
  <si>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</si>
  <si>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</si>
  <si>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</si>
  <si>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</si>
  <si>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</si>
  <si>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</si>
  <si>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</si>
  <si>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</si>
  <si>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</si>
  <si>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</si>
  <si>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</si>
  <si>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</si>
  <si>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</si>
  <si>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</si>
  <si>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</si>
  <si>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</si>
  <si>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</si>
  <si>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</si>
  <si>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</si>
  <si>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</si>
  <si>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</si>
  <si>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</si>
  <si>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</si>
  <si>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</si>
  <si>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</si>
  <si>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</si>
  <si>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</si>
  <si>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</si>
  <si>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</si>
  <si>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</si>
  <si>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</si>
  <si>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</si>
  <si>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</si>
  <si>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</si>
  <si>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</si>
  <si>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</si>
  <si>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</si>
  <si>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</si>
  <si>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</si>
  <si>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</si>
  <si>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</si>
  <si>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</si>
  <si>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</si>
  <si>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</si>
  <si>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</si>
  <si>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</si>
  <si>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</si>
  <si>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</si>
  <si>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</si>
  <si>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</si>
  <si>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</si>
  <si>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</si>
  <si>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</si>
  <si>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</si>
  <si>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</si>
  <si>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</si>
  <si>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</si>
  <si>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</si>
  <si>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</si>
  <si>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</si>
  <si>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</si>
  <si>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</si>
  <si>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</si>
  <si>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</si>
  <si>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</si>
  <si>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</si>
  <si>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</si>
  <si>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</si>
  <si>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</si>
  <si>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</si>
  <si>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</si>
  <si>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</si>
  <si>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</si>
  <si>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</si>
  <si>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</si>
  <si>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</si>
  <si>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</si>
  <si>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</si>
  <si>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</si>
  <si>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</si>
  <si>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</si>
  <si>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</si>
  <si>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</si>
  <si>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</si>
  <si>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</si>
  <si>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</si>
  <si>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</si>
  <si>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</si>
  <si>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</si>
  <si>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</si>
  <si>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</si>
  <si>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</si>
  <si>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</si>
  <si>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</si>
  <si>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</si>
  <si>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</si>
  <si>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</si>
  <si>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</si>
  <si>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</si>
  <si>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</si>
  <si>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</si>
  <si>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</si>
  <si>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</si>
  <si>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</si>
  <si>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</si>
  <si>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</si>
  <si>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</si>
  <si>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</si>
  <si>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</si>
  <si>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</si>
  <si>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</si>
  <si>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</si>
  <si>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</si>
  <si>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</si>
  <si>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</si>
  <si>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</si>
  <si>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</si>
  <si>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</si>
  <si>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</si>
  <si>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</si>
  <si>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</si>
  <si>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</si>
  <si>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</si>
  <si>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</si>
  <si>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</si>
  <si>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</si>
  <si>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</si>
  <si>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</si>
  <si>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</si>
  <si>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</si>
  <si>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</si>
  <si>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</si>
  <si>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</si>
  <si>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</si>
  <si>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</si>
  <si>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</si>
  <si>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</si>
  <si>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</si>
  <si>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</si>
  <si>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</si>
  <si>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</si>
  <si>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</si>
  <si>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</si>
  <si>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</si>
  <si>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</si>
  <si>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</si>
  <si>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</si>
  <si>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</si>
  <si>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</si>
  <si>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</si>
  <si>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</si>
  <si>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</si>
  <si>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</si>
  <si>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</si>
  <si>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</si>
  <si>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</si>
  <si>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</si>
  <si>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</si>
  <si>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</si>
  <si>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</si>
  <si>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</si>
  <si>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</si>
  <si>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</si>
  <si>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</si>
  <si>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</si>
  <si>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</si>
  <si>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</si>
  <si>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</si>
  <si>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</si>
  <si>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</si>
  <si>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</si>
  <si>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</si>
  <si>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</si>
  <si>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</si>
  <si>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</si>
  <si>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</si>
  <si>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</si>
  <si>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</si>
  <si>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</si>
  <si>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</si>
  <si>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</si>
  <si>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</si>
  <si>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</si>
  <si>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</si>
  <si>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</si>
  <si>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</si>
  <si>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</si>
  <si>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</si>
  <si>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</si>
  <si>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</si>
  <si>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</si>
  <si>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</si>
  <si>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</si>
  <si>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</si>
  <si>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</si>
  <si>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</si>
  <si>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</si>
  <si>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</si>
  <si>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</si>
  <si>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</si>
  <si>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</si>
  <si>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</si>
  <si>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</si>
  <si>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</si>
  <si>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</si>
  <si>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</si>
  <si>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</si>
  <si>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</si>
  <si>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</si>
  <si>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</si>
  <si>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</si>
  <si>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</si>
  <si>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</si>
  <si>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</si>
  <si>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</si>
  <si>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</si>
  <si>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</si>
  <si>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</si>
  <si>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</si>
  <si>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</si>
  <si>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</si>
  <si>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</si>
  <si>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</si>
  <si>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</si>
  <si>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</si>
  <si>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</si>
  <si>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</si>
  <si>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</si>
  <si>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</si>
  <si>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</si>
  <si>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</si>
  <si>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</si>
  <si>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</si>
  <si>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</si>
  <si>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</si>
  <si>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</si>
  <si>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</si>
  <si>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</si>
  <si>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</si>
  <si>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</si>
  <si>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</si>
  <si>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</si>
  <si>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</si>
  <si>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</si>
  <si>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</si>
  <si>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</si>
  <si>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</si>
  <si>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</si>
  <si>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</si>
  <si>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</si>
  <si>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</si>
  <si>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</si>
  <si>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</si>
  <si>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</si>
  <si>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</si>
  <si>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</si>
  <si>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</si>
  <si>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</si>
  <si>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</si>
  <si>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</si>
  <si>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</si>
  <si>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</si>
  <si>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</si>
  <si>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</si>
  <si>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</si>
  <si>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</si>
  <si>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</si>
  <si>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</si>
  <si>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</si>
  <si>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</si>
  <si>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</si>
  <si>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</si>
  <si>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</si>
  <si>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</si>
  <si>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</si>
  <si>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</si>
  <si>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</si>
  <si>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</si>
  <si>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</si>
  <si>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</si>
  <si>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</si>
  <si>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</si>
  <si>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</si>
  <si>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</si>
  <si>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</si>
  <si>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</si>
  <si>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</si>
  <si>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</si>
  <si>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</si>
  <si>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</si>
  <si>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</si>
  <si>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</si>
  <si>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</si>
  <si>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</si>
  <si>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</si>
  <si>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</si>
  <si>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</si>
  <si>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</si>
  <si>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</si>
  <si>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</si>
  <si>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</si>
  <si>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</si>
  <si>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</si>
  <si>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</si>
  <si>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</si>
  <si>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</si>
  <si>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</si>
  <si>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</si>
  <si>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</si>
  <si>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</si>
  <si>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</si>
  <si>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</si>
  <si>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</si>
  <si>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</si>
  <si>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</si>
  <si>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</si>
  <si>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</si>
  <si>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</si>
  <si>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</si>
  <si>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</si>
  <si>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</si>
  <si>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</si>
  <si>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</si>
  <si>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</si>
  <si>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</si>
  <si>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</si>
  <si>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</si>
  <si>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</si>
  <si>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</si>
  <si>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</si>
  <si>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</si>
  <si>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</si>
  <si>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</si>
  <si>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</si>
  <si>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</si>
  <si>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</si>
  <si>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</si>
  <si>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</si>
  <si>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</si>
  <si>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</si>
  <si>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</si>
  <si>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</si>
  <si>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</si>
  <si>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</si>
  <si>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</si>
  <si>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</si>
  <si>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</si>
  <si>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</si>
  <si>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</si>
  <si>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</si>
  <si>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</si>
  <si>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</si>
  <si>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</si>
  <si>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</si>
  <si>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</si>
  <si>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</si>
  <si>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</si>
  <si>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</si>
  <si>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</si>
  <si>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</si>
  <si>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</si>
  <si>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</si>
  <si>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</si>
  <si>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</si>
  <si>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</si>
  <si>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</si>
  <si>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</si>
  <si>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</si>
  <si>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</si>
  <si>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</si>
  <si>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</si>
  <si>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</si>
  <si>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</si>
  <si>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</si>
  <si>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</si>
  <si>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</si>
  <si>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</si>
  <si>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</si>
  <si>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</si>
  <si>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</si>
  <si>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</si>
  <si>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</si>
  <si>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</si>
  <si>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</si>
  <si>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</si>
  <si>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</si>
  <si>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</si>
  <si>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</si>
  <si>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</si>
  <si>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</si>
  <si>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</si>
  <si>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</si>
  <si>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</si>
  <si>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</si>
  <si>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</si>
  <si>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</si>
  <si>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</si>
  <si>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</si>
  <si>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</si>
  <si>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</si>
  <si>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</si>
  <si>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</si>
  <si>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</si>
  <si>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</si>
  <si>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</si>
  <si>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</si>
  <si>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</si>
  <si>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</si>
  <si>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</si>
  <si>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</si>
  <si>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</si>
  <si>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</si>
  <si>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</si>
  <si>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</si>
  <si>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</si>
  <si>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</si>
  <si>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</si>
  <si>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</si>
  <si>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</si>
  <si>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</si>
  <si>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</si>
  <si>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</si>
  <si>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</si>
  <si>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</si>
  <si>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</si>
  <si>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</si>
  <si>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</si>
  <si>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</si>
  <si>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</si>
  <si>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</si>
  <si>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</si>
  <si>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</si>
  <si>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</si>
  <si>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</si>
  <si>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</si>
  <si>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</si>
  <si>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</si>
  <si>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</si>
  <si>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</si>
  <si>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</si>
  <si>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</si>
  <si>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</si>
  <si>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</si>
  <si>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</si>
  <si>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</si>
  <si>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</si>
  <si>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</si>
  <si>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</si>
  <si>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</si>
  <si>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</si>
  <si>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</si>
  <si>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</si>
  <si>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</si>
  <si>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</si>
  <si>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</si>
  <si>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</si>
  <si>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</si>
  <si>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</si>
  <si>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</si>
  <si>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</si>
  <si>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</si>
  <si>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</si>
  <si>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</si>
  <si>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</si>
  <si>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</si>
  <si>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</si>
  <si>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</si>
  <si>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</si>
  <si>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</si>
  <si>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</si>
  <si>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</si>
  <si>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</si>
  <si>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</si>
  <si>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</si>
  <si>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</si>
  <si>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</si>
  <si>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</si>
  <si>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</si>
  <si>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</si>
  <si>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</si>
  <si>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</si>
  <si>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</si>
  <si>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</si>
  <si>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</si>
  <si>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</si>
  <si>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</si>
  <si>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</si>
  <si>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</si>
  <si>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</si>
  <si>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</si>
  <si>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</si>
  <si>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</si>
  <si>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</si>
  <si>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</si>
  <si>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</si>
  <si>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</si>
  <si>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</si>
  <si>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</si>
  <si>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</si>
  <si>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</si>
  <si>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</si>
  <si>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</si>
  <si>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</si>
  <si>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</si>
  <si>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</si>
  <si>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</si>
  <si>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</si>
  <si>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</si>
  <si>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</si>
  <si>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</si>
  <si>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</si>
  <si>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</si>
  <si>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</si>
  <si>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</si>
  <si>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</si>
  <si>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</si>
  <si>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</si>
  <si>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</si>
  <si>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</si>
  <si>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</si>
  <si>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</si>
  <si>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</si>
  <si>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</si>
  <si>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</si>
  <si>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</si>
  <si>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</si>
  <si>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</si>
  <si>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</si>
  <si>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</si>
  <si>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</si>
  <si>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</si>
  <si>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</si>
  <si>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</si>
  <si>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</si>
  <si>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</si>
  <si>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</si>
  <si>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</si>
  <si>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</si>
  <si>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</si>
  <si>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</si>
  <si>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</si>
  <si>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</si>
  <si>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</si>
  <si>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</si>
  <si>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</si>
  <si>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</si>
  <si>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</si>
  <si>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</si>
  <si>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</si>
  <si>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</si>
  <si>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</si>
  <si>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</si>
  <si>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</si>
  <si>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</si>
  <si>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</si>
  <si>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</si>
  <si>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</si>
  <si>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</si>
  <si>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</si>
  <si>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</si>
  <si>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</si>
  <si>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</si>
  <si>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</si>
  <si>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</si>
  <si>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</si>
  <si>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</si>
  <si>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</si>
  <si>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</si>
  <si>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</si>
  <si>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</si>
  <si>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</si>
  <si>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</si>
  <si>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</si>
  <si>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</si>
  <si>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</si>
  <si>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</si>
  <si>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</si>
  <si>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</si>
  <si>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</si>
  <si>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</si>
  <si>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</si>
  <si>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</si>
  <si>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</si>
  <si>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</si>
  <si>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</si>
  <si>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</si>
  <si>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</si>
  <si>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</si>
  <si>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</si>
  <si>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</si>
  <si>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</si>
  <si>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</si>
  <si>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</si>
  <si>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</si>
  <si>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</si>
  <si>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</si>
  <si>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</si>
  <si>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</si>
  <si>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</si>
  <si>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</si>
  <si>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</si>
  <si>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</si>
  <si>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</si>
  <si>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</si>
  <si>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</si>
  <si>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</si>
  <si>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</si>
  <si>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</si>
  <si>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</si>
  <si>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</si>
  <si>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</si>
  <si>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</si>
  <si>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</si>
  <si>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</si>
  <si>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</si>
  <si>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</si>
  <si>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</si>
  <si>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</si>
  <si>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</si>
  <si>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</si>
  <si>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</si>
  <si>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</si>
  <si>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</si>
  <si>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</si>
  <si>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</si>
  <si>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</si>
  <si>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</si>
  <si>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</si>
  <si>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</si>
  <si>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</si>
  <si>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</si>
  <si>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</si>
  <si>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</si>
  <si>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</si>
  <si>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</si>
  <si>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</si>
  <si>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</si>
  <si>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</si>
  <si>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</si>
  <si>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</si>
  <si>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</si>
  <si>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</si>
  <si>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</si>
  <si>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</si>
  <si>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</si>
  <si>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</si>
  <si>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</si>
  <si>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</si>
  <si>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</si>
  <si>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</si>
  <si>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</si>
  <si>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</si>
  <si>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</si>
  <si>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</si>
  <si>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</si>
  <si>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</si>
  <si>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</si>
  <si>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</si>
  <si>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</si>
  <si>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</si>
  <si>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</si>
  <si>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</si>
  <si>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</si>
  <si>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</si>
  <si>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</si>
  <si>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</si>
  <si>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</si>
  <si>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</si>
  <si>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</si>
  <si>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</si>
  <si>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</si>
  <si>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</si>
  <si>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</si>
  <si>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</si>
  <si>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</si>
  <si>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</si>
  <si>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</si>
  <si>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</si>
  <si>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</si>
  <si>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</si>
  <si>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</si>
  <si>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</si>
  <si>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</si>
  <si>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</si>
  <si>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</si>
  <si>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</si>
  <si>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</si>
  <si>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</si>
  <si>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</si>
  <si>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</si>
  <si>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</si>
  <si>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</si>
  <si>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</si>
  <si>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</si>
  <si>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</si>
  <si>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</si>
  <si>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</si>
  <si>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</si>
  <si>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</si>
  <si>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</si>
  <si>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</si>
  <si>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</si>
  <si>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</si>
  <si>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</si>
  <si>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</si>
  <si>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</si>
  <si>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</si>
  <si>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</si>
  <si>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</si>
  <si>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</si>
  <si>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</si>
  <si>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</si>
  <si>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</si>
  <si>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</si>
  <si>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</si>
  <si>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</si>
  <si>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</si>
  <si>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</si>
  <si>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</si>
  <si>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</si>
  <si>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</si>
  <si>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</si>
  <si>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</si>
  <si>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</si>
  <si>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</si>
  <si>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</si>
  <si>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</si>
  <si>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</si>
  <si>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</si>
  <si>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</si>
  <si>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</si>
  <si>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</si>
  <si>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</si>
  <si>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</si>
  <si>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</si>
  <si>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</si>
  <si>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</si>
  <si>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</si>
  <si>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</si>
  <si>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</si>
  <si>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</si>
  <si>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</si>
  <si>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</si>
  <si>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</si>
  <si>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</si>
  <si>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</si>
  <si>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</si>
  <si>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</si>
  <si>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</si>
  <si>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</si>
  <si>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</si>
  <si>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</si>
  <si>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</si>
  <si>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</si>
  <si>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</si>
  <si>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</si>
  <si>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</si>
  <si>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</si>
  <si>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</si>
  <si>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</si>
  <si>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</si>
  <si>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</si>
  <si>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</si>
  <si>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</si>
  <si>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</si>
  <si>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</si>
  <si>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</si>
  <si>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</si>
  <si>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</si>
  <si>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</si>
  <si>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</si>
  <si>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</si>
  <si>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</si>
  <si>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</si>
  <si>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</si>
  <si>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</si>
  <si>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</si>
  <si>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</si>
  <si>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</si>
  <si>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</si>
  <si>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</si>
  <si>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</si>
  <si>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</si>
  <si>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</si>
  <si>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</si>
  <si>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</si>
  <si>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</si>
  <si>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</si>
  <si>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</si>
  <si>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</si>
  <si>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</si>
  <si>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</si>
  <si>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</si>
  <si>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</si>
  <si>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</si>
  <si>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</si>
  <si>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</si>
  <si>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</si>
  <si>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</si>
  <si>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</si>
  <si>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</si>
  <si>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</si>
  <si>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</si>
  <si>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</si>
  <si>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</si>
  <si>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</si>
  <si>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</si>
  <si>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</si>
  <si>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</si>
  <si>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</si>
  <si>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</si>
  <si>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</si>
  <si>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</si>
  <si>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</si>
  <si>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</si>
  <si>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</si>
  <si>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</si>
  <si>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</si>
  <si>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</si>
  <si>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</si>
  <si>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</si>
  <si>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</si>
  <si>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</si>
  <si>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</si>
  <si>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</si>
  <si>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</si>
  <si>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</si>
  <si>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</si>
  <si>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</si>
  <si>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</si>
  <si>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</si>
  <si>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</si>
  <si>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</si>
  <si>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</si>
  <si>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</si>
  <si>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</si>
  <si>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</si>
  <si>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</si>
  <si>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</si>
  <si>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</si>
  <si>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</si>
  <si>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</si>
  <si>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</si>
  <si>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</si>
  <si>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</si>
  <si>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</si>
  <si>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</si>
  <si>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</si>
  <si>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</si>
  <si>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</si>
  <si>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</si>
  <si>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</si>
  <si>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</si>
  <si>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</si>
  <si>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</si>
  <si>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</si>
  <si>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</si>
  <si>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</si>
  <si>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</si>
  <si>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</si>
  <si>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</si>
  <si>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</si>
  <si>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</si>
  <si>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</si>
  <si>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</si>
  <si>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</si>
  <si>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</si>
  <si>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</si>
  <si>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</si>
  <si>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</si>
  <si>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</si>
  <si>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</si>
  <si>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</si>
  <si>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</si>
  <si>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</si>
  <si>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</si>
  <si>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</si>
  <si>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</si>
  <si>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</si>
  <si>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</si>
  <si>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</si>
  <si>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</si>
  <si>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</si>
  <si>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</si>
  <si>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</si>
  <si>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</si>
  <si>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</si>
  <si>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</si>
  <si>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</si>
  <si>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</si>
  <si>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</si>
  <si>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</si>
  <si>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</si>
  <si>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</si>
  <si>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</si>
  <si>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</si>
  <si>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</si>
  <si>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</si>
  <si>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</si>
  <si>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</si>
  <si>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</si>
  <si>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</si>
  <si>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</si>
  <si>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</si>
  <si>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</si>
  <si>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</si>
  <si>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</si>
  <si>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</si>
  <si>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</si>
  <si>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</si>
  <si>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</si>
  <si>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</si>
  <si>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</si>
  <si>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</si>
  <si>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</si>
  <si>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</si>
  <si>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</si>
  <si>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</si>
  <si>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</si>
  <si>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</si>
  <si>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</si>
  <si>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</si>
  <si>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</si>
  <si>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</si>
  <si>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</si>
  <si>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</si>
  <si>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</si>
  <si>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</si>
  <si>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</si>
  <si>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</si>
  <si>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</si>
  <si>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</si>
  <si>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</si>
  <si>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</si>
  <si>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</si>
  <si>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</si>
  <si>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</si>
  <si>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</si>
  <si>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</si>
  <si>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</si>
  <si>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</si>
  <si>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</si>
  <si>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</si>
  <si>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</si>
  <si>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</si>
  <si>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</si>
  <si>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</si>
  <si>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</si>
  <si>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</si>
  <si>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</si>
  <si>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</si>
  <si>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</si>
  <si>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</si>
  <si>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</si>
  <si>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</si>
  <si>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</si>
  <si>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</si>
  <si>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</si>
  <si>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</si>
  <si>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</si>
  <si>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</si>
  <si>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</si>
  <si>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</si>
  <si>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</si>
  <si>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</si>
  <si>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</si>
  <si>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</si>
  <si>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</si>
  <si>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</si>
  <si>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</si>
  <si>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</si>
  <si>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</si>
  <si>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</si>
  <si>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</si>
  <si>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</si>
  <si>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</si>
  <si>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</si>
  <si>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</si>
  <si>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</si>
  <si>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</si>
  <si>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</si>
  <si>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</si>
  <si>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</si>
  <si>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</si>
  <si>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</si>
  <si>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</si>
  <si>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</si>
  <si>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</si>
  <si>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</si>
  <si>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</si>
  <si>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</si>
  <si>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</si>
  <si>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</si>
  <si>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</si>
  <si>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</si>
  <si>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</si>
  <si>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</si>
  <si>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</si>
  <si>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</si>
  <si>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</si>
  <si>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</si>
  <si>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</si>
  <si>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</si>
  <si>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</si>
  <si>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</si>
  <si>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</si>
  <si>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</si>
  <si>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</si>
  <si>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</si>
  <si>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</si>
  <si>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</si>
  <si>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</si>
  <si>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</si>
  <si>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</si>
  <si>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</si>
  <si>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</si>
  <si>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</si>
  <si>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</si>
  <si>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</si>
  <si>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</si>
  <si>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</si>
  <si>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</si>
  <si>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</si>
  <si>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</si>
  <si>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</si>
  <si>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</si>
  <si>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</si>
  <si>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</si>
  <si>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</si>
  <si>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</si>
  <si>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</si>
  <si>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</si>
  <si>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</si>
  <si>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</si>
  <si>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</si>
  <si>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</si>
  <si>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</si>
  <si>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</si>
  <si>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</si>
  <si>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</si>
  <si>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</si>
  <si>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</si>
  <si>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</si>
  <si>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</si>
  <si>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</si>
  <si>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</si>
  <si>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</si>
  <si>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</si>
  <si>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</si>
  <si>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</si>
  <si>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</si>
  <si>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</si>
  <si>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</si>
  <si>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</si>
  <si>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</si>
  <si>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</si>
  <si>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</si>
  <si>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</si>
  <si>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</si>
  <si>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</si>
  <si>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</si>
  <si>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</si>
  <si>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</si>
  <si>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</si>
  <si>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</si>
  <si>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</si>
  <si>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</si>
  <si>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</si>
  <si>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</si>
  <si>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</si>
  <si>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</si>
  <si>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</si>
  <si>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</si>
  <si>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</si>
  <si>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</si>
  <si>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</si>
  <si>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</si>
  <si>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</si>
  <si>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</si>
  <si>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</si>
  <si>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</si>
  <si>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</si>
  <si>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</si>
  <si>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</si>
  <si>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</si>
  <si>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</si>
  <si>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</si>
  <si>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</si>
  <si>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</si>
  <si>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</si>
  <si>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</si>
  <si>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</si>
  <si>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</si>
  <si>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</si>
  <si>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</si>
  <si>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</si>
  <si>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</si>
  <si>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</si>
  <si>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</si>
  <si>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</si>
  <si>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</si>
  <si>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</si>
  <si>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</si>
  <si>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</si>
  <si>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</si>
  <si>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</si>
  <si>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</si>
  <si>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</si>
  <si>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</si>
  <si>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</si>
  <si>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</si>
  <si>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</si>
  <si>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</si>
  <si>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</si>
  <si>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</si>
  <si>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</si>
  <si>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</si>
  <si>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</si>
  <si>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</si>
  <si>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</si>
  <si>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</si>
  <si>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</si>
  <si>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</si>
  <si>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</si>
  <si>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</si>
  <si>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</si>
  <si>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</si>
  <si>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</si>
  <si>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</si>
  <si>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</si>
  <si>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</si>
  <si>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</si>
  <si>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</si>
  <si>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</si>
  <si>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</si>
  <si>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</si>
  <si>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</si>
  <si>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</si>
  <si>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</si>
  <si>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</si>
  <si>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</si>
  <si>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</si>
  <si>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</si>
  <si>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</si>
  <si>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</si>
  <si>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</si>
  <si>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</si>
  <si>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</si>
  <si>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</si>
  <si>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</si>
  <si>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</si>
  <si>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</si>
  <si>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</si>
  <si>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</si>
  <si>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</si>
  <si>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</si>
  <si>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</si>
  <si>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</si>
  <si>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</si>
  <si>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</si>
  <si>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</si>
  <si>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</si>
  <si>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</si>
  <si>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</si>
  <si>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</si>
  <si>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</si>
  <si>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</si>
  <si>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</si>
  <si>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</si>
  <si>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</si>
  <si>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</si>
  <si>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</si>
  <si>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</si>
  <si>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</si>
  <si>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</si>
  <si>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</si>
  <si>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</si>
  <si>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</si>
  <si>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</si>
  <si>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</si>
  <si>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</si>
  <si>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</si>
  <si>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</si>
  <si>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</si>
  <si>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</si>
  <si>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</si>
  <si>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</si>
  <si>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</si>
  <si>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</si>
  <si>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</si>
  <si>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</si>
  <si>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</si>
  <si>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</si>
  <si>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</si>
  <si>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</si>
  <si>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</si>
  <si>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</si>
  <si>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</si>
  <si>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</si>
  <si>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</si>
  <si>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</si>
  <si>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</si>
  <si>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</si>
  <si>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</si>
  <si>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</si>
  <si>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</si>
  <si>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</si>
  <si>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</si>
  <si>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</si>
  <si>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</si>
  <si>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</si>
  <si>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</si>
  <si>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</si>
  <si>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</si>
  <si>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</si>
  <si>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</si>
  <si>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</si>
  <si>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</si>
  <si>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</si>
  <si>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</si>
  <si>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</si>
  <si>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</si>
  <si>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</si>
  <si>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</si>
  <si>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</si>
  <si>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</si>
  <si>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</si>
  <si>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</si>
  <si>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</si>
  <si>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</si>
  <si>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</si>
  <si>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</si>
  <si>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</si>
  <si>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</si>
  <si>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</si>
  <si>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</si>
  <si>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</si>
  <si>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</si>
  <si>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</si>
  <si>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</si>
  <si>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</si>
  <si>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</si>
  <si>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</si>
  <si>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</si>
  <si>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</si>
  <si>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</si>
  <si>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</si>
  <si>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</si>
  <si>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</si>
  <si>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</si>
  <si>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</si>
  <si>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</si>
  <si>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</si>
  <si>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</si>
  <si>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</si>
  <si>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</si>
  <si>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</si>
  <si>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</si>
  <si>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</si>
  <si>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</si>
  <si>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</si>
  <si>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</si>
  <si>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</si>
  <si>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</si>
  <si>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</si>
  <si>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</si>
  <si>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</si>
  <si>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</si>
  <si>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</si>
  <si>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</si>
  <si>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</si>
  <si>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</si>
  <si>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</si>
  <si>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</si>
  <si>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</si>
  <si>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</si>
  <si>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</si>
  <si>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</si>
  <si>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</si>
  <si>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</si>
  <si>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</si>
  <si>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</si>
  <si>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</si>
  <si>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</si>
  <si>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</si>
  <si>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</si>
  <si>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</si>
  <si>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</si>
  <si>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</si>
  <si>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</si>
  <si>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</si>
  <si>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</si>
  <si>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</si>
  <si>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</si>
  <si>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</si>
  <si>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</si>
  <si>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</si>
  <si>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</si>
  <si>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</si>
  <si>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</si>
  <si>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</si>
  <si>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</si>
  <si>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</si>
  <si>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</si>
  <si>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</si>
  <si>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</si>
  <si>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</si>
  <si>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</si>
  <si>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</si>
  <si>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</si>
  <si>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</si>
  <si>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</si>
  <si>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</si>
  <si>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</si>
  <si>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</si>
  <si>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</si>
  <si>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</si>
  <si>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</si>
  <si>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</si>
  <si>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</si>
  <si>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</si>
  <si>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</si>
  <si>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</si>
  <si>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</si>
  <si>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</si>
  <si>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</si>
  <si>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</si>
  <si>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</si>
  <si>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</si>
  <si>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</si>
  <si>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</si>
  <si>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</si>
  <si>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</si>
  <si>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</si>
  <si>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</si>
  <si>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</si>
  <si>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</si>
  <si>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</si>
  <si>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</si>
  <si>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</si>
  <si>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</si>
  <si>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</si>
  <si>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</si>
  <si>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</si>
  <si>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</si>
  <si>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</si>
  <si>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</si>
  <si>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</si>
  <si>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</si>
  <si>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</si>
  <si>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</si>
  <si>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</si>
  <si>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</si>
  <si>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</si>
  <si>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</si>
  <si>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</si>
  <si>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</si>
  <si>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</si>
  <si>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</si>
  <si>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</si>
  <si>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</si>
  <si>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</si>
  <si>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</si>
  <si>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</si>
  <si>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</si>
  <si>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</si>
  <si>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</si>
  <si>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</si>
  <si>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</si>
  <si>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</si>
  <si>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</si>
  <si>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</si>
  <si>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</si>
  <si>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</si>
  <si>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</si>
  <si>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</si>
  <si>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</si>
  <si>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</si>
  <si>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</si>
  <si>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</si>
  <si>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</si>
  <si>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</si>
  <si>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</si>
  <si>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</si>
  <si>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</si>
  <si>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</si>
  <si>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</si>
  <si>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</si>
  <si>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</si>
  <si>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</si>
  <si>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</si>
  <si>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</si>
  <si>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</si>
  <si>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</si>
  <si>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</si>
  <si>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</si>
  <si>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</si>
  <si>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</si>
  <si>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</si>
  <si>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</si>
  <si>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</si>
  <si>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</si>
  <si>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</si>
  <si>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</si>
  <si>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</si>
  <si>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</si>
  <si>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</si>
  <si>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</si>
  <si>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</si>
  <si>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</si>
  <si>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</si>
  <si>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</si>
  <si>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</si>
  <si>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</si>
  <si>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</si>
  <si>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</si>
  <si>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</si>
  <si>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</si>
  <si>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</si>
  <si>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</si>
  <si>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</si>
  <si>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</si>
  <si>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</si>
  <si>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</si>
  <si>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</si>
  <si>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</si>
  <si>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</si>
  <si>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</si>
  <si>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</si>
  <si>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</si>
  <si>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</si>
  <si>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</si>
  <si>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</si>
  <si>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</si>
  <si>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</si>
  <si>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</si>
  <si>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</si>
  <si>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</si>
  <si>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</si>
  <si>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</si>
  <si>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</si>
  <si>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</si>
  <si>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</si>
  <si>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</si>
  <si>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</si>
  <si>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</si>
  <si>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</si>
  <si>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</si>
  <si>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</si>
  <si>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</si>
  <si>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</si>
  <si>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</si>
  <si>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</si>
  <si>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</si>
  <si>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</si>
  <si>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</si>
  <si>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</si>
  <si>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</si>
  <si>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</si>
  <si>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</si>
  <si>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</si>
  <si>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</si>
  <si>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</si>
  <si>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</si>
  <si>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</si>
  <si>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</si>
  <si>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</si>
  <si>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</si>
  <si>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</si>
  <si>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</si>
  <si>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</si>
  <si>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</si>
  <si>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</si>
  <si>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</si>
  <si>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</si>
  <si>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</si>
  <si>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</si>
  <si>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</si>
  <si>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</si>
  <si>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</si>
  <si>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</si>
  <si>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</si>
  <si>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</si>
  <si>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</si>
  <si>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</si>
  <si>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</si>
  <si>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</si>
  <si>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</si>
  <si>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</si>
  <si>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</si>
  <si>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</si>
  <si>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</si>
  <si>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</si>
  <si>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</si>
  <si>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</si>
  <si>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</si>
  <si>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</si>
  <si>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</si>
  <si>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</si>
  <si>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</si>
  <si>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</si>
  <si>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</si>
  <si>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</si>
  <si>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</si>
  <si>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</si>
  <si>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</si>
  <si>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</si>
  <si>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</si>
  <si>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</si>
  <si>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</si>
  <si>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</si>
  <si>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</si>
  <si>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</si>
  <si>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</si>
  <si>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</si>
  <si>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</si>
  <si>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</si>
  <si>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</si>
  <si>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</si>
  <si>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</si>
  <si>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</si>
  <si>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</si>
  <si>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</si>
  <si>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</si>
  <si>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</si>
  <si>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</si>
  <si>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</si>
  <si>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</si>
  <si>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</si>
  <si>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</si>
  <si>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</si>
  <si>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</si>
  <si>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</si>
  <si>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</si>
  <si>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</si>
  <si>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</si>
  <si>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</si>
  <si>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</si>
  <si>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</si>
  <si>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</si>
  <si>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</si>
  <si>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</si>
  <si>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</si>
  <si>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</si>
  <si>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</si>
  <si>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</si>
  <si>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</si>
  <si>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</si>
  <si>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</si>
  <si>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</si>
  <si>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</si>
  <si>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</si>
  <si>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</si>
  <si>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</si>
  <si>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</si>
  <si>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</si>
  <si>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</si>
  <si>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</si>
  <si>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</si>
  <si>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</si>
  <si>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</si>
  <si>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</si>
  <si>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</si>
  <si>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</si>
  <si>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</si>
  <si>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</si>
  <si>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</si>
  <si>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</si>
  <si>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</si>
  <si>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</si>
  <si>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</si>
  <si>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</si>
  <si>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</si>
  <si>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</si>
  <si>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</si>
  <si>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</si>
  <si>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</si>
  <si>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</si>
  <si>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</si>
  <si>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</si>
  <si>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</si>
  <si>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</si>
  <si>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</si>
  <si>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</si>
  <si>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</si>
  <si>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</si>
  <si>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</si>
  <si>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</si>
  <si>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</si>
  <si>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</si>
  <si>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</si>
  <si>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</si>
  <si>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</si>
  <si>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</si>
  <si>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</si>
  <si>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</si>
  <si>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</si>
  <si>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</si>
  <si>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</si>
  <si>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</si>
  <si>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</si>
  <si>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</si>
  <si>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</si>
  <si>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</si>
  <si>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</si>
  <si>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</si>
  <si>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</si>
  <si>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</si>
  <si>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</si>
  <si>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</si>
  <si>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</si>
  <si>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</si>
  <si>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</si>
  <si>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</si>
  <si>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</si>
  <si>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</si>
  <si>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</si>
  <si>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</si>
  <si>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</si>
  <si>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</si>
  <si>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</si>
  <si>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</si>
  <si>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</si>
  <si>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</si>
  <si>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</si>
  <si>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</si>
  <si>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</si>
  <si>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</si>
  <si>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</si>
  <si>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</si>
  <si>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</si>
  <si>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</si>
  <si>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</si>
  <si>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</si>
  <si>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</si>
  <si>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</si>
  <si>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</si>
  <si>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</si>
  <si>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</si>
  <si>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</si>
  <si>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</si>
  <si>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</si>
  <si>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</si>
  <si>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</si>
  <si>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</si>
  <si>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</si>
  <si>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</si>
  <si>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</si>
  <si>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</si>
  <si>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</si>
  <si>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</si>
  <si>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</si>
  <si>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</si>
  <si>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</si>
  <si>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</si>
  <si>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</si>
  <si>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</si>
  <si>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</si>
  <si>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</si>
  <si>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</si>
  <si>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</si>
  <si>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</si>
  <si>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</si>
  <si>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</si>
  <si>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</si>
  <si>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</si>
  <si>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</si>
  <si>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</si>
  <si>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</si>
  <si>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</si>
  <si>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</si>
  <si>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</si>
  <si>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</si>
  <si>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</si>
  <si>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</si>
  <si>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</si>
  <si>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</si>
  <si>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</si>
  <si>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</si>
  <si>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</si>
  <si>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</si>
  <si>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</si>
  <si>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</si>
  <si>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</si>
  <si>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</si>
  <si>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</si>
  <si>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</si>
  <si>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</si>
  <si>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</si>
  <si>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</si>
  <si>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</si>
  <si>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</si>
  <si>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</si>
  <si>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</si>
  <si>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</si>
  <si>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</si>
  <si>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</si>
  <si>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</si>
  <si>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</si>
  <si>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</si>
  <si>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</si>
  <si>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</si>
  <si>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</si>
  <si>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</si>
  <si>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</si>
  <si>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</si>
  <si>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</si>
  <si>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</si>
  <si>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</si>
  <si>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</si>
  <si>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</si>
  <si>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</si>
  <si>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</si>
  <si>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</si>
  <si>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</si>
  <si>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</si>
  <si>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</si>
  <si>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</si>
  <si>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</si>
  <si>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</si>
  <si>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</si>
  <si>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</si>
  <si>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</si>
  <si>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</si>
  <si>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</si>
  <si>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</si>
  <si>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</si>
  <si>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</si>
  <si>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</si>
  <si>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</si>
  <si>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</si>
  <si>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</si>
  <si>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</si>
  <si>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</si>
  <si>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</si>
  <si>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</si>
  <si>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</si>
  <si>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</si>
  <si>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</si>
  <si>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</si>
  <si>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</si>
  <si>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</si>
  <si>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</si>
  <si>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</si>
  <si>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</si>
  <si>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</si>
  <si>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</si>
  <si>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</si>
  <si>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</si>
  <si>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</si>
  <si>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</si>
  <si>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</si>
  <si>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</si>
  <si>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</si>
  <si>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</si>
  <si>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</si>
  <si>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</si>
  <si>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</si>
  <si>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</si>
  <si>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</si>
  <si>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</si>
  <si>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</si>
  <si>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</si>
  <si>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</si>
  <si>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</si>
  <si>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</si>
  <si>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</si>
  <si>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</si>
  <si>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</si>
  <si>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</si>
  <si>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</si>
  <si>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</si>
  <si>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</si>
  <si>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</si>
  <si>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</si>
  <si>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</si>
  <si>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</si>
  <si>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</si>
  <si>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</si>
  <si>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</si>
  <si>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</si>
  <si>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</si>
  <si>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</si>
  <si>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</si>
  <si>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</si>
  <si>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</si>
  <si>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</si>
  <si>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</si>
  <si>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</si>
  <si>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</si>
  <si>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</si>
  <si>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</si>
  <si>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</si>
  <si>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</si>
  <si>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</si>
  <si>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</si>
  <si>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</si>
  <si>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</si>
  <si>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</si>
  <si>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</si>
  <si>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</si>
  <si>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</si>
  <si>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</si>
  <si>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</si>
  <si>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</si>
  <si>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</si>
  <si>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</si>
  <si>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</si>
  <si>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</si>
  <si>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</si>
  <si>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</si>
  <si>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</si>
  <si>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</si>
  <si>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</si>
  <si>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</si>
  <si>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</si>
  <si>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</si>
  <si>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</si>
  <si>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</si>
  <si>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</si>
  <si>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</si>
  <si>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</si>
  <si>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</si>
  <si>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</si>
  <si>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</si>
  <si>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</si>
  <si>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</si>
  <si>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</si>
  <si>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</si>
  <si>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</si>
  <si>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</si>
  <si>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</si>
  <si>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</si>
  <si>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</si>
  <si>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</si>
  <si>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</si>
  <si>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</si>
  <si>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</si>
  <si>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</si>
  <si>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</si>
  <si>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</si>
  <si>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</si>
  <si>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</si>
  <si>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</si>
  <si>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</si>
  <si>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</si>
  <si>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</si>
  <si>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</si>
  <si>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</si>
  <si>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</si>
  <si>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</si>
  <si>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</si>
  <si>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</si>
  <si>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</si>
  <si>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</si>
  <si>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</si>
  <si>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</si>
  <si>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</si>
  <si>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</si>
  <si>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</si>
  <si>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</si>
  <si>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</si>
  <si>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</si>
  <si>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</si>
  <si>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</si>
  <si>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</si>
  <si>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</si>
  <si>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</si>
  <si>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</si>
  <si>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</si>
  <si>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</si>
  <si>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</si>
  <si>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</si>
  <si>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</si>
  <si>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</si>
  <si>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</si>
  <si>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</si>
  <si>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</si>
  <si>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</si>
  <si>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</si>
  <si>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</si>
  <si>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</si>
  <si>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</si>
  <si>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</si>
  <si>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</si>
  <si>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</si>
  <si>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</si>
  <si>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</si>
  <si>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</si>
  <si>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</si>
  <si>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</si>
  <si>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</si>
  <si>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</si>
  <si>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</si>
  <si>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</si>
  <si>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</si>
  <si>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</si>
  <si>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</si>
  <si>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</si>
  <si>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</si>
  <si>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</si>
  <si>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</si>
  <si>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</si>
  <si>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</si>
  <si>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</si>
  <si>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</si>
  <si>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</si>
  <si>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</si>
  <si>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</si>
  <si>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</si>
  <si>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</si>
  <si>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</si>
  <si>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</si>
  <si>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</si>
  <si>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</si>
  <si>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</si>
  <si>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</si>
  <si>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</si>
  <si>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</si>
  <si>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</si>
  <si>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</si>
  <si>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</si>
  <si>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</si>
  <si>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</si>
  <si>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</si>
  <si>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</si>
  <si>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</si>
  <si>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</si>
  <si>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</si>
  <si>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</si>
  <si>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</si>
  <si>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</si>
  <si>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</si>
  <si>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</si>
  <si>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</si>
  <si>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</si>
  <si>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</si>
  <si>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</si>
  <si>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</si>
  <si>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</si>
  <si>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</si>
  <si>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</si>
  <si>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</si>
  <si>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</si>
  <si>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</si>
  <si>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</si>
  <si>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</si>
  <si>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</si>
  <si>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</si>
  <si>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</si>
  <si>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</si>
  <si>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</si>
  <si>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</si>
  <si>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</si>
  <si>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</si>
  <si>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</si>
  <si>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</si>
  <si>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</si>
  <si>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</si>
  <si>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</si>
  <si>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</si>
  <si>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</si>
  <si>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</si>
  <si>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</si>
  <si>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</si>
  <si>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</si>
  <si>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</si>
  <si>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</si>
  <si>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</si>
  <si>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</si>
  <si>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</si>
  <si>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</si>
  <si>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</si>
  <si>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</si>
  <si>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</si>
  <si>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</si>
  <si>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</si>
  <si>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</si>
  <si>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</si>
  <si>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</si>
  <si>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</si>
  <si>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</si>
  <si>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</si>
  <si>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</si>
  <si>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</si>
  <si>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</si>
  <si>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</si>
  <si>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</si>
  <si>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</si>
  <si>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</si>
  <si>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</si>
  <si>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</si>
  <si>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</si>
  <si>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</si>
  <si>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</si>
  <si>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</si>
  <si>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</si>
  <si>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</si>
  <si>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</si>
  <si>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</si>
  <si>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</si>
  <si>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</si>
  <si>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</si>
  <si>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</si>
  <si>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</si>
  <si>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</si>
  <si>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</si>
  <si>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</si>
  <si>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</si>
  <si>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</si>
  <si>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</si>
  <si>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</si>
  <si>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</si>
  <si>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</si>
  <si>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</si>
  <si>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</si>
  <si>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</si>
  <si>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</si>
  <si>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</si>
  <si>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</si>
  <si>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</si>
  <si>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</si>
  <si>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</si>
  <si>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</si>
  <si>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</si>
  <si>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</si>
  <si>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</si>
  <si>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</si>
  <si>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</si>
  <si>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</si>
  <si>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</si>
  <si>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</si>
  <si>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</si>
  <si>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</si>
  <si>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</si>
  <si>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</si>
  <si>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</si>
  <si>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</si>
  <si>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</si>
  <si>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</si>
  <si>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</si>
  <si>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</si>
  <si>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</si>
  <si>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</si>
  <si>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</si>
  <si>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</si>
  <si>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</si>
  <si>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</si>
  <si>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</si>
  <si>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</si>
  <si>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</si>
  <si>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</si>
  <si>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</si>
  <si>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</si>
  <si>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</si>
  <si>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</si>
  <si>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</si>
  <si>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</si>
  <si>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</si>
  <si>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</si>
  <si>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</si>
  <si>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</si>
  <si>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</si>
  <si>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</si>
  <si>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</si>
  <si>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</si>
  <si>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</si>
  <si>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</si>
  <si>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</si>
  <si>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</si>
  <si>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</si>
  <si>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</si>
  <si>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</si>
  <si>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</si>
  <si>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</si>
  <si>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</si>
  <si>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</si>
  <si>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</si>
  <si>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</si>
  <si>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</si>
  <si>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</si>
  <si>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</si>
  <si>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</si>
  <si>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</si>
  <si>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</si>
  <si>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</si>
  <si>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</si>
  <si>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</si>
  <si>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</si>
  <si>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</si>
  <si>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</si>
  <si>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</si>
  <si>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</si>
  <si>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</si>
  <si>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</si>
  <si>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</si>
  <si>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</si>
  <si>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</si>
  <si>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</si>
  <si>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</si>
  <si>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</si>
  <si>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</si>
  <si>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</si>
  <si>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</si>
  <si>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</si>
  <si>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</si>
  <si>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</si>
  <si>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</si>
  <si>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</si>
  <si>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</si>
  <si>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</si>
  <si>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</si>
  <si>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</si>
  <si>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</si>
  <si>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</si>
  <si>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</si>
  <si>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</si>
  <si>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</si>
  <si>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</si>
  <si>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</si>
  <si>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</si>
  <si>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</si>
  <si>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</si>
  <si>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</si>
  <si>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</si>
  <si>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</si>
  <si>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</si>
  <si>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</si>
  <si>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</si>
  <si>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</si>
  <si>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</si>
  <si>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</si>
  <si>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</si>
  <si>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</si>
  <si>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</si>
  <si>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</si>
  <si>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</si>
  <si>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</si>
  <si>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</si>
  <si>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</si>
  <si>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</si>
  <si>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</si>
  <si>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</si>
  <si>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</si>
  <si>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</si>
  <si>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</si>
  <si>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</si>
  <si>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</si>
  <si>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</si>
  <si>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</si>
  <si>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</si>
  <si>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</si>
  <si>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</si>
  <si>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</si>
  <si>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</si>
  <si>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</si>
  <si>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</si>
  <si>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</si>
  <si>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</si>
  <si>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</si>
  <si>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</si>
  <si>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</si>
  <si>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</si>
  <si>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</si>
  <si>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</si>
  <si>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</si>
  <si>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</si>
  <si>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</si>
  <si>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</si>
  <si>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</si>
  <si>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</si>
  <si>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</si>
  <si>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</si>
  <si>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</si>
  <si>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</si>
  <si>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</si>
  <si>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</si>
  <si>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</si>
  <si>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</si>
  <si>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</si>
  <si>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</si>
  <si>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</si>
  <si>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</si>
  <si>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</si>
  <si>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</si>
  <si>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</si>
  <si>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</si>
  <si>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</si>
  <si>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</si>
  <si>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</si>
  <si>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</si>
  <si>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</si>
  <si>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</si>
  <si>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</si>
  <si>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</si>
  <si>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</si>
  <si>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</si>
  <si>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</si>
  <si>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</si>
  <si>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</si>
  <si>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</si>
  <si>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</si>
  <si>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</si>
  <si>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</si>
  <si>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</si>
  <si>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</si>
  <si>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</si>
  <si>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</si>
  <si>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</si>
  <si>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</si>
  <si>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</si>
  <si>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</si>
  <si>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</si>
  <si>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</si>
  <si>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</si>
  <si>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</si>
  <si>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</si>
  <si>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</si>
  <si>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</si>
  <si>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</si>
  <si>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</si>
  <si>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</si>
  <si>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</si>
  <si>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</si>
  <si>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</si>
  <si>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</si>
  <si>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</si>
  <si>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</si>
  <si>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</si>
  <si>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</si>
  <si>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</si>
  <si>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</si>
  <si>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</si>
  <si>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</si>
  <si>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</si>
  <si>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</si>
  <si>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</si>
  <si>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</si>
  <si>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</si>
  <si>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</si>
  <si>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</si>
  <si>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</si>
  <si>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</si>
  <si>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</si>
  <si>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</si>
  <si>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</si>
  <si>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</si>
  <si>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</si>
  <si>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</si>
  <si>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</si>
  <si>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</si>
  <si>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</si>
  <si>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</si>
  <si>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</si>
  <si>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</si>
  <si>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</si>
  <si>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</si>
  <si>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</si>
  <si>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</si>
  <si>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</si>
  <si>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</si>
  <si>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</si>
  <si>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</si>
  <si>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</si>
  <si>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</si>
  <si>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</si>
  <si>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</si>
  <si>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</si>
  <si>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</si>
  <si>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</si>
  <si>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</si>
  <si>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</si>
  <si>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</si>
  <si>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</si>
  <si>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</si>
  <si>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</si>
  <si>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</si>
  <si>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</si>
  <si>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</si>
  <si>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</si>
  <si>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</si>
  <si>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</si>
  <si>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</si>
  <si>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</si>
  <si>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</si>
  <si>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</si>
  <si>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</si>
  <si>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</si>
  <si>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</si>
  <si>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</si>
  <si>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</si>
  <si>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</si>
  <si>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</si>
  <si>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</si>
  <si>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</si>
  <si>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</si>
  <si>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</si>
  <si>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</si>
  <si>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</si>
  <si>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</si>
  <si>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</si>
  <si>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</si>
  <si>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</si>
  <si>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</si>
  <si>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</si>
  <si>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</si>
  <si>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</si>
  <si>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</si>
  <si>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</si>
  <si>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</si>
  <si>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</si>
  <si>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</si>
  <si>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</si>
  <si>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</si>
  <si>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</si>
  <si>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</si>
  <si>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</si>
  <si>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</si>
  <si>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</si>
  <si>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</si>
  <si>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</si>
  <si>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</si>
  <si>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</si>
  <si>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</si>
  <si>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</si>
  <si>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</si>
  <si>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</si>
  <si>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</si>
  <si>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</si>
  <si>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</si>
  <si>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</si>
  <si>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</si>
  <si>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</si>
  <si>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</si>
  <si>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</si>
  <si>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</si>
  <si>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</si>
  <si>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</si>
  <si>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</si>
  <si>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</si>
  <si>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</si>
  <si>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</si>
  <si>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</si>
  <si>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</si>
  <si>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</si>
  <si>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</si>
  <si>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</si>
  <si>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</si>
  <si>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</si>
  <si>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</si>
  <si>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</si>
  <si>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</si>
  <si>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</si>
  <si>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</si>
  <si>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</si>
  <si>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</si>
  <si>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</si>
  <si>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</si>
  <si>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</si>
  <si>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</si>
  <si>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</si>
  <si>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</si>
  <si>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</si>
  <si>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</si>
  <si>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</si>
  <si>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</si>
  <si>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</si>
  <si>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</si>
  <si>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</si>
  <si>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</si>
  <si>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</si>
  <si>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</si>
  <si>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</si>
  <si>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</si>
  <si>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</si>
  <si>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</si>
  <si>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</si>
  <si>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</si>
  <si>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</si>
  <si>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</si>
  <si>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</si>
  <si>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</si>
  <si>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</si>
  <si>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</si>
  <si>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</si>
  <si>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</si>
  <si>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</si>
  <si>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</si>
  <si>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</si>
  <si>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</si>
  <si>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</si>
  <si>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</si>
  <si>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</si>
  <si>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</si>
  <si>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</si>
  <si>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</si>
  <si>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</si>
  <si>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</si>
  <si>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</si>
  <si>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</si>
  <si>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</si>
  <si>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</si>
  <si>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</si>
  <si>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</si>
  <si>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</si>
  <si>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</si>
  <si>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</si>
  <si>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</si>
  <si>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</si>
  <si>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</si>
  <si>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</si>
  <si>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</si>
  <si>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</si>
  <si>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</si>
  <si>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</si>
  <si>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</si>
  <si>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</si>
  <si>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</si>
  <si>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</si>
  <si>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</si>
  <si>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</si>
  <si>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</si>
  <si>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</si>
  <si>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</si>
  <si>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</si>
  <si>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</si>
  <si>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</si>
  <si>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</si>
  <si>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</si>
  <si>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</si>
  <si>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</si>
  <si>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</si>
  <si>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</si>
  <si>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</si>
  <si>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</si>
  <si>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</si>
  <si>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</si>
  <si>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</si>
  <si>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</si>
  <si>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</si>
  <si>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</si>
  <si>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</si>
  <si>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</si>
  <si>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</si>
  <si>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</si>
  <si>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</si>
  <si>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</si>
  <si>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</si>
  <si>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</si>
  <si>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</si>
  <si>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</si>
  <si>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</si>
  <si>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</si>
  <si>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</si>
  <si>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</si>
  <si>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</si>
  <si>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</si>
  <si>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</si>
  <si>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</si>
  <si>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</si>
  <si>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</si>
  <si>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</si>
  <si>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</si>
  <si>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</si>
  <si>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</si>
  <si>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</si>
  <si>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</si>
  <si>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</si>
  <si>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</si>
  <si>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</si>
  <si>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</si>
  <si>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</si>
  <si>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</si>
  <si>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</si>
  <si>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</si>
  <si>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</si>
  <si>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</si>
  <si>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</si>
  <si>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</si>
  <si>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</si>
  <si>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</si>
  <si>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</si>
  <si>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</si>
  <si>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</si>
  <si>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</si>
  <si>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</si>
  <si>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</si>
  <si>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</si>
  <si>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</si>
  <si>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</si>
  <si>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</si>
  <si>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</si>
  <si>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</si>
  <si>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</si>
  <si>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</si>
  <si>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</si>
  <si>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</si>
  <si>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</si>
  <si>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</si>
  <si>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</si>
  <si>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</si>
  <si>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</si>
  <si>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</si>
  <si>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</si>
  <si>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</si>
  <si>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</si>
  <si>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</si>
  <si>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</si>
  <si>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</si>
  <si>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</si>
  <si>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</si>
  <si>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</si>
  <si>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</si>
  <si>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</si>
  <si>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</si>
  <si>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</si>
  <si>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</si>
  <si>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</si>
  <si>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</si>
  <si>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</si>
  <si>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</si>
  <si>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</si>
  <si>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</si>
  <si>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</si>
  <si>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</si>
  <si>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</si>
  <si>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</si>
  <si>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</si>
  <si>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</si>
  <si>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</si>
  <si>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</si>
  <si>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</si>
  <si>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</si>
  <si>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</si>
  <si>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</si>
  <si>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</si>
  <si>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</si>
  <si>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</si>
  <si>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</si>
  <si>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</si>
  <si>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</si>
  <si>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</si>
  <si>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</si>
  <si>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</si>
  <si>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</si>
  <si>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</si>
  <si>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</si>
  <si>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</si>
  <si>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</si>
  <si>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</si>
  <si>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</si>
  <si>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</si>
  <si>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</si>
  <si>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</si>
  <si>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</si>
  <si>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</si>
  <si>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</si>
  <si>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</si>
  <si>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</si>
  <si>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</si>
  <si>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</si>
  <si>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</si>
  <si>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</si>
  <si>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</si>
  <si>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</si>
  <si>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</si>
  <si>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</si>
  <si>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</si>
  <si>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</si>
  <si>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</si>
  <si>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</si>
  <si>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</si>
  <si>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</si>
  <si>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</si>
  <si>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</si>
  <si>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</si>
  <si>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</si>
  <si>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</si>
  <si>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</si>
  <si>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</si>
  <si>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</si>
  <si>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</si>
  <si>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</si>
  <si>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</si>
  <si>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</si>
  <si>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</si>
  <si>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</si>
  <si>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</si>
  <si>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</si>
  <si>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</si>
  <si>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</si>
  <si>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</si>
  <si>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</si>
  <si>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</si>
  <si>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</si>
  <si>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</si>
  <si>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</si>
  <si>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</si>
  <si>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</si>
  <si>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</si>
  <si>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</si>
  <si>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</si>
  <si>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</si>
  <si>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</si>
  <si>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</si>
  <si>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</si>
  <si>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</si>
  <si>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</si>
  <si>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</si>
  <si>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</si>
  <si>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</si>
  <si>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</si>
  <si>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</si>
  <si>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</si>
  <si>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</si>
  <si>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</si>
  <si>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</si>
  <si>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</si>
  <si>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</si>
  <si>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</si>
  <si>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</si>
  <si>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</si>
  <si>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</si>
  <si>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</si>
  <si>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</si>
  <si>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</si>
  <si>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</si>
  <si>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</si>
  <si>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</si>
  <si>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</si>
  <si>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</si>
  <si>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</si>
  <si>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</si>
  <si>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</si>
  <si>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</si>
  <si>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</si>
  <si>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</si>
  <si>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</si>
  <si>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</si>
  <si>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</si>
  <si>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</si>
  <si>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</si>
  <si>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</si>
  <si>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</si>
  <si>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</si>
  <si>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</si>
  <si>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</si>
  <si>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</si>
  <si>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</si>
  <si>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</si>
  <si>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</si>
  <si>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</si>
  <si>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</si>
  <si>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</si>
  <si>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</si>
  <si>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</si>
  <si>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</si>
  <si>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</si>
  <si>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</si>
  <si>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</si>
  <si>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</si>
  <si>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</si>
  <si>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</si>
  <si>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</si>
  <si>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</si>
  <si>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</si>
  <si>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</si>
  <si>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</si>
  <si>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</si>
  <si>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</si>
  <si>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</si>
  <si>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</si>
  <si>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</si>
  <si>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</si>
  <si>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</si>
  <si>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</si>
  <si>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</si>
  <si>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</si>
  <si>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</si>
  <si>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</si>
  <si>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</si>
  <si>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</si>
  <si>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</si>
  <si>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</si>
  <si>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</si>
  <si>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</si>
  <si>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</si>
  <si>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</si>
  <si>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</si>
  <si>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</si>
  <si>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</si>
  <si>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</si>
  <si>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</si>
  <si>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</si>
  <si>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</si>
  <si>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</si>
  <si>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</si>
  <si>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</si>
  <si>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</si>
  <si>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</si>
  <si>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</si>
  <si>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</si>
  <si>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</si>
  <si>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</si>
  <si>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</si>
  <si>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</si>
  <si>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</si>
  <si>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</si>
  <si>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</si>
  <si>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</si>
  <si>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</si>
  <si>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</si>
  <si>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</si>
  <si>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</si>
  <si>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</si>
  <si>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</si>
  <si>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</si>
  <si>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</si>
  <si>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</si>
  <si>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</si>
  <si>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</si>
  <si>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</si>
  <si>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</si>
  <si>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</si>
  <si>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</si>
  <si>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</si>
  <si>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</si>
  <si>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</si>
  <si>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</si>
  <si>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</si>
  <si>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</si>
  <si>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</si>
  <si>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</si>
  <si>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</si>
  <si>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</si>
  <si>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</si>
  <si>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</si>
  <si>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</si>
  <si>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</si>
  <si>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</si>
  <si>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</si>
  <si>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</si>
  <si>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</si>
  <si>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</si>
  <si>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</si>
  <si>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</si>
  <si>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</si>
  <si>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</si>
  <si>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</si>
  <si>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</si>
  <si>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</si>
  <si>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</si>
  <si>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</si>
  <si>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</si>
  <si>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</si>
  <si>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</si>
  <si>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</si>
  <si>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</si>
  <si>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</si>
  <si>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</si>
  <si>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</si>
  <si>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</si>
  <si>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</si>
  <si>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</si>
  <si>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</si>
  <si>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</si>
  <si>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</si>
  <si>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</si>
  <si>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</si>
  <si>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</si>
  <si>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</si>
  <si>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</si>
  <si>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</si>
  <si>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</si>
  <si>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</si>
  <si>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</si>
  <si>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</si>
  <si>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</si>
  <si>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</si>
  <si>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</si>
  <si>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</si>
  <si>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</si>
  <si>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</si>
  <si>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</si>
  <si>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</si>
  <si>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</si>
  <si>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</si>
  <si>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</si>
  <si>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</si>
  <si>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</si>
  <si>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</si>
  <si>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</si>
  <si>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</si>
  <si>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</si>
  <si>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</si>
  <si>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</si>
  <si>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</si>
  <si>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</si>
  <si>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</si>
  <si>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</si>
  <si>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</si>
  <si>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</si>
  <si>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</si>
  <si>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</si>
  <si>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</si>
  <si>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</si>
  <si>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</si>
  <si>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</si>
  <si>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</si>
  <si>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</si>
  <si>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</si>
  <si>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</si>
  <si>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</si>
  <si>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</si>
  <si>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</si>
  <si>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</si>
  <si>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</si>
  <si>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</si>
  <si>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</si>
  <si>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</si>
  <si>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</si>
  <si>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</si>
  <si>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</si>
  <si>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</si>
  <si>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</si>
  <si>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</si>
  <si>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</si>
  <si>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</si>
  <si>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</si>
  <si>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</si>
  <si>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</si>
  <si>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</si>
  <si>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</si>
  <si>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</si>
  <si>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</si>
  <si>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</si>
  <si>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</si>
  <si>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</si>
  <si>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</si>
  <si>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</si>
  <si>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</si>
  <si>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</si>
  <si>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</si>
  <si>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</si>
  <si>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</si>
  <si>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</si>
  <si>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</si>
  <si>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</si>
  <si>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</si>
  <si>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</si>
  <si>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</si>
  <si>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</si>
  <si>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</si>
  <si>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</si>
  <si>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</si>
  <si>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</si>
  <si>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</si>
  <si>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</si>
  <si>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</si>
  <si>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</si>
  <si>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</si>
  <si>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</si>
  <si>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</si>
  <si>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</si>
  <si>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</si>
  <si>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</si>
  <si>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</si>
  <si>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</si>
  <si>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</si>
  <si>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</si>
  <si>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</si>
  <si>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</si>
  <si>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</si>
  <si>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</si>
  <si>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</si>
  <si>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</si>
  <si>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</si>
  <si>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</si>
  <si>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</si>
  <si>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</si>
  <si>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</si>
  <si>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</si>
  <si>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</si>
  <si>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</si>
  <si>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</si>
  <si>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</si>
  <si>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</si>
  <si>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</si>
  <si>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</si>
  <si>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</si>
  <si>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</si>
  <si>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</si>
  <si>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</si>
  <si>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</si>
  <si>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</si>
  <si>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</si>
  <si>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</si>
  <si>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</si>
  <si>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</si>
  <si>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</si>
  <si>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</si>
  <si>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</si>
  <si>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</si>
  <si>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</si>
  <si>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</si>
  <si>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</si>
  <si>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</si>
  <si>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</si>
  <si>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</si>
  <si>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</si>
  <si>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</si>
  <si>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</si>
  <si>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</si>
  <si>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</si>
  <si>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</si>
  <si>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</si>
  <si>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</si>
  <si>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</si>
  <si>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</si>
  <si>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</si>
  <si>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</si>
  <si>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</si>
  <si>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</si>
  <si>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</si>
  <si>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</si>
  <si>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</si>
  <si>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</si>
  <si>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</si>
  <si>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</si>
  <si>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</si>
  <si>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</si>
  <si>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</si>
  <si>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</si>
  <si>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</si>
  <si>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</si>
  <si>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</si>
  <si>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</si>
  <si>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</si>
  <si>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</si>
  <si>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</si>
  <si>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</si>
  <si>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</si>
  <si>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</si>
  <si>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</si>
  <si>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</si>
  <si>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</si>
  <si>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</si>
  <si>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</si>
  <si>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</si>
  <si>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</si>
  <si>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</si>
  <si>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</si>
  <si>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</si>
  <si>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</si>
  <si>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</si>
  <si>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</si>
  <si>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</si>
  <si>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</si>
  <si>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</si>
  <si>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</si>
  <si>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</si>
  <si>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</si>
  <si>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</si>
  <si>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</si>
  <si>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</si>
  <si>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</si>
  <si>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</si>
  <si>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</si>
  <si>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</si>
  <si>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</si>
  <si>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</si>
  <si>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</si>
  <si>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</si>
  <si>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</si>
  <si>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</si>
  <si>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</si>
  <si>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</si>
  <si>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</si>
  <si>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</si>
  <si>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</si>
  <si>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</si>
  <si>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</si>
  <si>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</si>
  <si>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</si>
  <si>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</si>
  <si>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</si>
  <si>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</si>
  <si>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</si>
  <si>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</si>
  <si>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</si>
  <si>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</si>
  <si>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</si>
  <si>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</si>
  <si>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</si>
  <si>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</si>
  <si>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</si>
  <si>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</si>
  <si>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</si>
  <si>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</si>
  <si>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</si>
  <si>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</si>
  <si>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</si>
  <si>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</si>
  <si>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</si>
  <si>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</si>
  <si>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</si>
  <si>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</si>
  <si>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</si>
  <si>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</si>
  <si>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</si>
  <si>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</si>
  <si>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</si>
  <si>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</si>
  <si>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</si>
  <si>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</si>
  <si>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</si>
  <si>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</si>
  <si>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</si>
  <si>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</si>
  <si>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</si>
  <si>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</si>
  <si>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</si>
  <si>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</si>
  <si>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</si>
  <si>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</si>
  <si>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</si>
  <si>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</si>
  <si>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</si>
  <si>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</si>
  <si>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</si>
  <si>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</si>
  <si>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</si>
  <si>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</si>
  <si>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</si>
  <si>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</si>
  <si>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</si>
  <si>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</si>
  <si>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</si>
  <si>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</si>
  <si>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</si>
  <si>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</si>
  <si>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</si>
  <si>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</si>
  <si>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</si>
  <si>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</si>
  <si>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</si>
  <si>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</si>
  <si>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</si>
  <si>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</si>
  <si>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</si>
  <si>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</si>
  <si>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</si>
  <si>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</si>
  <si>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</si>
  <si>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</si>
  <si>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</si>
  <si>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</si>
  <si>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</si>
  <si>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</si>
  <si>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</si>
  <si>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</si>
  <si>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</si>
  <si>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</si>
  <si>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</si>
  <si>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</si>
  <si>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</si>
  <si>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</si>
  <si>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</si>
  <si>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</si>
  <si>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</si>
  <si>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</si>
  <si>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</si>
  <si>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</si>
  <si>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</si>
  <si>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</si>
  <si>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</si>
  <si>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</si>
  <si>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</si>
  <si>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</si>
  <si>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</si>
  <si>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</si>
  <si>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</si>
  <si>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</si>
  <si>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</si>
  <si>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</si>
  <si>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</si>
  <si>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</si>
  <si>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</si>
  <si>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</si>
  <si>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</si>
  <si>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</si>
  <si>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</si>
  <si>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</si>
  <si>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</si>
  <si>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</si>
  <si>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</si>
  <si>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</si>
  <si>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</si>
  <si>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</si>
  <si>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</si>
  <si>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</si>
  <si>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</si>
  <si>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</si>
  <si>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</si>
  <si>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</si>
  <si>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</si>
  <si>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</si>
  <si>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</si>
  <si>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</si>
  <si>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</si>
  <si>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</si>
  <si>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</si>
  <si>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</si>
  <si>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</si>
  <si>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</si>
  <si>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</si>
  <si>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</si>
  <si>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</si>
  <si>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</si>
  <si>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</si>
  <si>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</si>
  <si>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</si>
  <si>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</si>
  <si>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</si>
  <si>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</si>
  <si>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</si>
  <si>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</si>
  <si>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</si>
  <si>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</si>
  <si>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</si>
  <si>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</si>
  <si>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</si>
  <si>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</si>
  <si>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</si>
  <si>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</si>
  <si>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</si>
  <si>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</si>
  <si>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</si>
  <si>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</si>
  <si>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</si>
  <si>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</si>
  <si>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</si>
  <si>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</si>
  <si>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</si>
  <si>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</si>
  <si>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</si>
  <si>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</si>
  <si>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</si>
  <si>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</si>
  <si>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</si>
  <si>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</si>
  <si>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</si>
  <si>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</si>
  <si>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</si>
  <si>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</si>
  <si>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</si>
  <si>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</si>
  <si>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</si>
  <si>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</si>
  <si>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</si>
  <si>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</si>
  <si>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</si>
  <si>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</si>
  <si>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</si>
  <si>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</si>
  <si>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</si>
  <si>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</si>
  <si>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</si>
  <si>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</si>
  <si>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</si>
  <si>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</si>
  <si>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</si>
  <si>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</si>
  <si>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</si>
  <si>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</si>
  <si>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</si>
  <si>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</si>
  <si>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</si>
  <si>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</si>
  <si>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</si>
  <si>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</si>
  <si>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</si>
  <si>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</si>
  <si>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</si>
  <si>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</si>
  <si>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</si>
  <si>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</si>
  <si>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</si>
  <si>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</si>
  <si>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</si>
  <si>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</si>
  <si>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</si>
  <si>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</si>
  <si>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</si>
  <si>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</si>
  <si>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</si>
  <si>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</si>
  <si>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</si>
  <si>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</si>
  <si>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</si>
  <si>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</si>
  <si>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</si>
  <si>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</si>
  <si>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</si>
  <si>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</si>
  <si>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</si>
  <si>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</si>
  <si>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</si>
  <si>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</si>
  <si>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</si>
  <si>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</si>
  <si>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</si>
  <si>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</si>
  <si>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</si>
  <si>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</si>
  <si>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</si>
  <si>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</si>
  <si>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</si>
  <si>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</si>
  <si>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</si>
  <si>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</si>
  <si>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</si>
  <si>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</si>
  <si>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</si>
  <si>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</si>
  <si>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</si>
  <si>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</si>
  <si>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</si>
  <si>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</si>
  <si>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</si>
  <si>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</si>
  <si>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</si>
  <si>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</si>
  <si>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</si>
  <si>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</si>
  <si>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</si>
  <si>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</si>
  <si>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</si>
  <si>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</si>
  <si>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</si>
  <si>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</si>
  <si>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</si>
  <si>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</si>
  <si>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</si>
  <si>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</si>
  <si>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</si>
  <si>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</si>
  <si>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</si>
  <si>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</si>
  <si>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</si>
  <si>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</si>
  <si>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</si>
  <si>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</si>
  <si>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</si>
  <si>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</si>
  <si>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</si>
  <si>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</si>
  <si>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</si>
  <si>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</si>
  <si>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</si>
  <si>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</si>
  <si>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</si>
  <si>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</si>
  <si>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</si>
  <si>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</si>
  <si>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</si>
  <si>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</si>
  <si>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</si>
  <si>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</si>
  <si>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</si>
  <si>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</si>
  <si>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</si>
  <si>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</si>
  <si>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</si>
  <si>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</si>
  <si>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</si>
  <si>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</si>
  <si>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</si>
  <si>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</si>
  <si>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</si>
  <si>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</si>
  <si>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</si>
  <si>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</si>
  <si>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</si>
  <si>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</si>
  <si>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</si>
  <si>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</si>
  <si>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</si>
  <si>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</si>
  <si>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</si>
  <si>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</si>
  <si>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</si>
  <si>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</si>
  <si>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</si>
  <si>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</si>
  <si>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</si>
  <si>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</si>
  <si>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</si>
  <si>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</si>
  <si>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</si>
  <si>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</si>
  <si>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</si>
  <si>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</si>
  <si>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</si>
  <si>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</si>
  <si>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</si>
  <si>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</si>
  <si>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</si>
  <si>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</si>
  <si>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</si>
  <si>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</si>
  <si>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</si>
  <si>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</si>
  <si>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</si>
  <si>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</si>
  <si>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</si>
  <si>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</si>
  <si>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</si>
  <si>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</si>
  <si>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</si>
  <si>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</si>
  <si>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</si>
  <si>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</si>
  <si>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</si>
  <si>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</si>
  <si>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</si>
  <si>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</si>
  <si>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</si>
  <si>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</si>
  <si>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</si>
  <si>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</si>
  <si>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</si>
  <si>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</si>
  <si>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</si>
  <si>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</si>
  <si>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</si>
  <si>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</si>
  <si>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</si>
  <si>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</si>
  <si>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</si>
  <si>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</si>
  <si>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</si>
  <si>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</si>
  <si>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</si>
  <si>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</si>
  <si>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</si>
  <si>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</si>
  <si>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</si>
  <si>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</si>
  <si>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</si>
  <si>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</si>
  <si>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</si>
  <si>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</si>
  <si>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</si>
  <si>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</si>
  <si>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</si>
  <si>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</si>
  <si>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</si>
  <si>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</si>
  <si>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</si>
  <si>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</si>
  <si>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</si>
  <si>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</si>
  <si>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</si>
  <si>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</si>
  <si>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</si>
  <si>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</si>
  <si>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</si>
  <si>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</si>
  <si>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</si>
  <si>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</si>
  <si>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</si>
  <si>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</si>
  <si>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</si>
  <si>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</si>
  <si>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</si>
  <si>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</si>
  <si>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</si>
  <si>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</si>
  <si>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</si>
  <si>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</si>
  <si>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</si>
  <si>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</si>
  <si>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</si>
  <si>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</si>
  <si>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</si>
  <si>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</si>
  <si>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</si>
  <si>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</si>
  <si>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</si>
  <si>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</si>
  <si>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</si>
  <si>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</si>
  <si>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</si>
  <si>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</si>
  <si>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</si>
  <si>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</si>
  <si>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</si>
  <si>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</si>
  <si>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</si>
  <si>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</si>
  <si>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</si>
  <si>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</si>
  <si>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</si>
  <si>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</si>
  <si>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</si>
  <si>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</si>
  <si>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</si>
  <si>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</si>
  <si>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</si>
  <si>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</si>
  <si>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</si>
  <si>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</si>
  <si>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</si>
  <si>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</si>
  <si>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</si>
  <si>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</si>
  <si>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</si>
  <si>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</si>
  <si>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</si>
  <si>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</si>
  <si>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</si>
  <si>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</si>
  <si>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</si>
  <si>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</si>
  <si>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</si>
  <si>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</si>
  <si>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</si>
  <si>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</si>
  <si>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</si>
  <si>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</si>
  <si>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</si>
  <si>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</si>
  <si>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</si>
  <si>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</si>
  <si>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</si>
  <si>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</si>
  <si>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</si>
  <si>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</si>
  <si>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</si>
  <si>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</si>
  <si>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</si>
  <si>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</si>
  <si>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</si>
  <si>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</si>
  <si>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</si>
  <si>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</si>
  <si>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</si>
  <si>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</si>
  <si>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</si>
  <si>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</si>
  <si>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</si>
  <si>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</si>
  <si>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</si>
  <si>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</si>
  <si>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</si>
  <si>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</si>
  <si>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</si>
  <si>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</si>
  <si>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</si>
  <si>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</si>
  <si>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</si>
  <si>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</si>
  <si>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</si>
  <si>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</si>
  <si>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</si>
  <si>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</si>
  <si>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</si>
  <si>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</si>
  <si>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</si>
  <si>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</si>
  <si>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</si>
  <si>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</si>
  <si>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</si>
  <si>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</si>
  <si>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</si>
  <si>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</si>
  <si>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</si>
  <si>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</si>
  <si>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</si>
  <si>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</si>
  <si>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</si>
  <si>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</si>
  <si>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</si>
  <si>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</si>
  <si>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</si>
  <si>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</si>
  <si>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</si>
  <si>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</si>
  <si>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</si>
  <si>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</si>
  <si>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</si>
  <si>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</si>
  <si>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</si>
  <si>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</si>
  <si>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</si>
  <si>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</si>
  <si>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</si>
  <si>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</si>
  <si>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</si>
  <si>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</si>
  <si>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</si>
  <si>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</si>
  <si>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</si>
  <si>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</si>
  <si>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</si>
  <si>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</si>
  <si>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</si>
  <si>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</si>
  <si>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</si>
  <si>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</si>
  <si>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</si>
  <si>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</si>
  <si>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</si>
  <si>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</si>
  <si>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</si>
  <si>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</si>
  <si>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</si>
  <si>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</si>
  <si>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</si>
  <si>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</si>
  <si>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</si>
  <si>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</si>
  <si>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</si>
  <si>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</si>
  <si>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</si>
  <si>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</si>
  <si>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</si>
  <si>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</si>
  <si>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</si>
  <si>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</si>
  <si>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</si>
  <si>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</si>
  <si>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</si>
  <si>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</si>
  <si>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</si>
  <si>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</si>
  <si>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</si>
  <si>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</si>
  <si>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</si>
  <si>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</si>
  <si>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</si>
  <si>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</si>
  <si>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</si>
  <si>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</si>
  <si>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</si>
  <si>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</si>
  <si>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</si>
  <si>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</si>
  <si>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</si>
  <si>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</si>
  <si>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</si>
  <si>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</si>
  <si>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</si>
  <si>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</si>
  <si>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</si>
  <si>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</si>
  <si>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</si>
  <si>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</si>
  <si>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</si>
  <si>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</si>
  <si>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</si>
  <si>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</si>
  <si>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</si>
  <si>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</si>
  <si>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</si>
  <si>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</si>
  <si>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</si>
  <si>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</si>
  <si>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</si>
  <si>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</si>
  <si>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</si>
  <si>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</si>
  <si>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</si>
  <si>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</si>
  <si>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</si>
  <si>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</si>
  <si>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</si>
  <si>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</si>
  <si>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</si>
  <si>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</si>
  <si>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</si>
  <si>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</si>
  <si>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</si>
  <si>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</si>
  <si>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</si>
  <si>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</si>
  <si>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</si>
  <si>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</si>
  <si>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</si>
  <si>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</si>
  <si>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</si>
  <si>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</si>
  <si>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</si>
  <si>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</si>
  <si>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</si>
  <si>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</si>
  <si>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</si>
  <si>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</si>
  <si>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</si>
  <si>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</si>
  <si>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</si>
  <si>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</si>
  <si>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</si>
  <si>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</si>
  <si>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</si>
  <si>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</si>
  <si>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</si>
  <si>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</si>
  <si>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</si>
  <si>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</si>
  <si>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</si>
  <si>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</si>
  <si>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</si>
  <si>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</si>
  <si>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</si>
  <si>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</si>
  <si>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</si>
  <si>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</si>
  <si>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</si>
  <si>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</si>
  <si>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</si>
  <si>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</si>
  <si>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</si>
  <si>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</si>
  <si>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</si>
  <si>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</si>
  <si>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</si>
  <si>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</si>
  <si>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</si>
  <si>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</si>
  <si>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</si>
  <si>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</si>
  <si>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</si>
  <si>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</si>
  <si>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</si>
  <si>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</si>
  <si>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</si>
  <si>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</si>
  <si>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</si>
  <si>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</si>
  <si>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</si>
  <si>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</si>
  <si>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</si>
  <si>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</si>
  <si>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</si>
  <si>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</si>
  <si>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</si>
  <si>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</si>
  <si>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</si>
  <si>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</si>
  <si>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</si>
  <si>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</si>
  <si>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</si>
  <si>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</si>
  <si>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</si>
  <si>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</si>
  <si>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</si>
  <si>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</si>
  <si>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</si>
  <si>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</si>
  <si>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</si>
  <si>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</si>
  <si>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</si>
  <si>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</si>
  <si>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</si>
  <si>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</si>
  <si>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</si>
  <si>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</si>
  <si>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</si>
  <si>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</si>
  <si>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</si>
  <si>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</si>
  <si>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</si>
  <si>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</si>
  <si>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</si>
  <si>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</si>
  <si>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</si>
  <si>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</si>
  <si>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</si>
  <si>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</si>
  <si>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</si>
  <si>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</si>
  <si>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</si>
  <si>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</si>
  <si>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</si>
  <si>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</si>
  <si>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</si>
  <si>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</si>
  <si>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</si>
  <si>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</si>
  <si>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</si>
  <si>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</si>
  <si>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</si>
  <si>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</si>
  <si>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</si>
  <si>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</si>
  <si>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</si>
  <si>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</si>
  <si>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</si>
  <si>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</si>
  <si>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</si>
  <si>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</si>
  <si>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</si>
  <si>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</si>
  <si>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</si>
  <si>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</si>
  <si>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</si>
  <si>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</si>
  <si>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</si>
  <si>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</si>
  <si>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</si>
  <si>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</si>
  <si>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</si>
  <si>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</si>
  <si>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</si>
  <si>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</si>
  <si>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</si>
  <si>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</si>
  <si>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</si>
  <si>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</si>
  <si>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</si>
  <si>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</si>
  <si>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</si>
  <si>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</si>
  <si>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</si>
  <si>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</si>
  <si>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</si>
  <si>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</si>
  <si>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</si>
  <si>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</si>
  <si>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</si>
  <si>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</si>
  <si>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</si>
  <si>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</si>
  <si>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</si>
  <si>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</si>
  <si>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</si>
  <si>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</si>
  <si>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</si>
  <si>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</si>
  <si>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</si>
  <si>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</si>
  <si>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</si>
  <si>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</si>
  <si>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</si>
  <si>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</si>
  <si>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</si>
  <si>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</si>
  <si>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</si>
  <si>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</si>
  <si>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</si>
  <si>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</si>
  <si>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</si>
  <si>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</si>
  <si>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</si>
  <si>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</si>
  <si>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</si>
  <si>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</si>
  <si>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</si>
  <si>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</si>
  <si>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</si>
  <si>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</si>
  <si>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</si>
  <si>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</si>
  <si>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</si>
  <si>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</si>
  <si>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</si>
  <si>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</si>
  <si>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</si>
  <si>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</si>
  <si>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</si>
  <si>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</si>
  <si>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</si>
  <si>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</si>
  <si>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</si>
  <si>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</si>
  <si>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</si>
  <si>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</si>
  <si>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</si>
  <si>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</si>
  <si>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</si>
  <si>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</si>
  <si>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</si>
  <si>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</si>
  <si>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</si>
  <si>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</si>
  <si>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</si>
  <si>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</si>
  <si>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</si>
  <si>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</si>
  <si>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</si>
  <si>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</si>
  <si>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</si>
  <si>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</si>
  <si>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</si>
  <si>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</si>
  <si>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</si>
  <si>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</si>
  <si>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</si>
  <si>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</si>
  <si>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</si>
  <si>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</si>
  <si>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</si>
  <si>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</si>
  <si>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</si>
  <si>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</si>
  <si>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</si>
  <si>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</si>
  <si>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</si>
  <si>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</si>
  <si>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</si>
  <si>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</si>
  <si>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</si>
  <si>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</si>
  <si>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</si>
  <si>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</si>
  <si>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</si>
  <si>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</si>
  <si>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</si>
  <si>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</si>
  <si>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</si>
  <si>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</si>
  <si>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</si>
  <si>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</si>
  <si>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</si>
  <si>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</si>
  <si>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</si>
  <si>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</si>
  <si>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</si>
  <si>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</si>
  <si>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</si>
  <si>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</si>
  <si>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</si>
  <si>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</si>
  <si>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</si>
  <si>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</si>
  <si>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</si>
  <si>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</si>
  <si>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</si>
  <si>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</si>
  <si>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</si>
  <si>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</si>
  <si>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</si>
  <si>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</si>
  <si>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</si>
  <si>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</si>
  <si>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</si>
  <si>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</si>
  <si>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</si>
  <si>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</si>
  <si>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</si>
  <si>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</si>
  <si>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</si>
  <si>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</si>
  <si>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</si>
  <si>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</si>
  <si>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</si>
  <si>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</si>
  <si>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</si>
  <si>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</si>
  <si>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</si>
  <si>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</si>
  <si>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</si>
  <si>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</si>
  <si>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</si>
  <si>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</si>
  <si>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</si>
  <si>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</si>
  <si>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</si>
  <si>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</si>
  <si>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</si>
  <si>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</si>
  <si>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</si>
  <si>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</si>
  <si>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</si>
  <si>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</si>
  <si>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</si>
  <si>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</si>
  <si>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</si>
  <si>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</si>
  <si>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</si>
  <si>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</si>
  <si>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</si>
  <si>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</si>
  <si>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</si>
  <si>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</si>
  <si>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</si>
  <si>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</si>
  <si>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</si>
  <si>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</si>
  <si>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</si>
  <si>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</si>
  <si>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</si>
  <si>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</si>
  <si>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</si>
  <si>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</si>
  <si>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</si>
  <si>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</si>
  <si>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</si>
  <si>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</si>
  <si>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</si>
  <si>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</si>
  <si>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</si>
  <si>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</si>
  <si>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</si>
  <si>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</si>
  <si>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</si>
  <si>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</si>
  <si>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</si>
  <si>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</si>
  <si>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</si>
  <si>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</si>
  <si>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</si>
  <si>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</si>
  <si>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</si>
  <si>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</si>
  <si>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</si>
  <si>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</si>
  <si>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</si>
  <si>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</si>
  <si>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</si>
  <si>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</si>
  <si>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</si>
  <si>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</si>
  <si>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</si>
  <si>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</si>
  <si>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</si>
  <si>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</si>
  <si>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</si>
  <si>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</si>
  <si>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</si>
  <si>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</si>
  <si>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</si>
  <si>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</si>
  <si>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</si>
  <si>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</si>
  <si>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</si>
  <si>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</si>
  <si>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</si>
  <si>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</si>
  <si>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</si>
  <si>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</si>
  <si>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</si>
  <si>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</si>
  <si>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</si>
  <si>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</si>
  <si>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</si>
  <si>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</si>
  <si>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</si>
  <si>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</si>
  <si>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</si>
  <si>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</si>
  <si>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</si>
  <si>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</si>
  <si>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</si>
  <si>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</si>
  <si>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</si>
  <si>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</si>
  <si>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</si>
  <si>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</si>
  <si>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</si>
  <si>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</si>
  <si>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</si>
  <si>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</si>
  <si>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</si>
  <si>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</si>
  <si>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</si>
  <si>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</si>
  <si>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</si>
  <si>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</si>
  <si>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</si>
  <si>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</si>
  <si>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</si>
  <si>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</si>
  <si>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</si>
  <si>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</si>
  <si>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</si>
  <si>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</si>
  <si>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</si>
  <si>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</si>
  <si>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</si>
  <si>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</si>
  <si>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</si>
  <si>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</si>
  <si>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</si>
  <si>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</si>
  <si>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</si>
  <si>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</si>
  <si>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</si>
  <si>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</si>
  <si>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</si>
  <si>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</si>
  <si>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</si>
  <si>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</si>
  <si>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</si>
  <si>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</si>
  <si>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</si>
  <si>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</si>
  <si>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</si>
  <si>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</si>
  <si>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</si>
  <si>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</si>
  <si>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</si>
  <si>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</si>
  <si>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</si>
  <si>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</si>
  <si>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</si>
  <si>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</si>
  <si>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</si>
  <si>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</si>
  <si>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</si>
  <si>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</si>
  <si>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</si>
  <si>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</si>
  <si>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</si>
  <si>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</si>
  <si>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</si>
  <si>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</si>
  <si>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</si>
  <si>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</si>
  <si>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</si>
  <si>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</si>
  <si>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</si>
  <si>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</si>
  <si>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</si>
  <si>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</si>
  <si>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</si>
  <si>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</si>
  <si>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</si>
  <si>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</si>
  <si>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</si>
  <si>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</si>
  <si>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</si>
  <si>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</si>
  <si>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</si>
  <si>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</si>
  <si>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</si>
  <si>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</si>
  <si>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</si>
  <si>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</si>
  <si>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</si>
  <si>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</si>
  <si>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</si>
  <si>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</si>
  <si>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</si>
  <si>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</si>
  <si>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</si>
  <si>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</si>
  <si>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</si>
  <si>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</si>
  <si>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</si>
  <si>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</si>
  <si>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</si>
  <si>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</si>
  <si>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</si>
  <si>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</si>
  <si>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</si>
  <si>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</si>
  <si>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</si>
  <si>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</si>
  <si>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</si>
  <si>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</si>
  <si>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</si>
  <si>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</si>
  <si>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</si>
  <si>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</si>
  <si>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</si>
  <si>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</si>
  <si>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</si>
  <si>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</si>
  <si>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</si>
  <si>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</si>
  <si>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</si>
  <si>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</si>
  <si>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</si>
  <si>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</si>
  <si>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</si>
  <si>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</si>
  <si>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</si>
  <si>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</si>
  <si>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</si>
  <si>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</si>
  <si>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</si>
  <si>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</si>
  <si>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</si>
  <si>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</si>
  <si>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</si>
  <si>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</si>
  <si>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</si>
  <si>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</si>
  <si>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</si>
  <si>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</si>
  <si>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</si>
  <si>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</si>
  <si>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</si>
  <si>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</si>
  <si>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</si>
  <si>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</si>
  <si>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</si>
  <si>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</si>
  <si>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</si>
  <si>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</si>
  <si>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</si>
  <si>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</si>
  <si>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</si>
  <si>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</si>
  <si>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</si>
  <si>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</si>
  <si>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</si>
  <si>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</si>
  <si>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</si>
  <si>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</si>
  <si>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</si>
  <si>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</si>
  <si>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</si>
  <si>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</si>
  <si>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</si>
  <si>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</si>
  <si>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</si>
  <si>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</si>
  <si>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</si>
  <si>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</si>
  <si>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</si>
  <si>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</si>
  <si>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</si>
  <si>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</si>
  <si>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</si>
  <si>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</si>
  <si>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</si>
  <si>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</si>
  <si>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</si>
  <si>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</si>
  <si>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</si>
  <si>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</si>
  <si>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</si>
  <si>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</si>
  <si>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</si>
  <si>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</si>
  <si>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</si>
  <si>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</si>
  <si>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</si>
  <si>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</si>
  <si>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</si>
  <si>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</si>
  <si>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</si>
  <si>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</si>
  <si>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</si>
  <si>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</si>
  <si>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</si>
  <si>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</si>
  <si>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</si>
  <si>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</si>
  <si>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</si>
  <si>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</si>
  <si>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</si>
  <si>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</si>
  <si>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</si>
  <si>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</si>
  <si>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</si>
  <si>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</si>
  <si>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</si>
  <si>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</si>
  <si>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</si>
  <si>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</si>
  <si>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</si>
  <si>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</si>
  <si>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</si>
  <si>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</si>
  <si>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</si>
  <si>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</si>
  <si>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</si>
  <si>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</si>
  <si>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</si>
  <si>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</si>
  <si>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</si>
  <si>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</si>
  <si>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</si>
  <si>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</si>
  <si>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</si>
  <si>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</si>
  <si>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</si>
  <si>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</si>
  <si>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</si>
  <si>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</si>
  <si>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</si>
  <si>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</si>
  <si>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</si>
  <si>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</si>
  <si>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</si>
  <si>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</si>
  <si>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</si>
  <si>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</si>
  <si>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</si>
  <si>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</si>
  <si>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</si>
  <si>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</si>
  <si>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</si>
  <si>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</si>
  <si>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</si>
  <si>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</si>
  <si>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</si>
  <si>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</si>
  <si>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</si>
  <si>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</si>
  <si>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</si>
  <si>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</si>
  <si>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</si>
  <si>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</si>
  <si>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</si>
  <si>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</si>
  <si>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</si>
  <si>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</si>
  <si>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</si>
  <si>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</si>
  <si>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</si>
  <si>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</si>
  <si>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</si>
  <si>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</si>
  <si>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</si>
  <si>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</si>
  <si>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</si>
  <si>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</si>
  <si>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</si>
  <si>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</si>
  <si>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</si>
  <si>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</si>
  <si>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</si>
  <si>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</si>
  <si>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</si>
  <si>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</si>
  <si>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</si>
  <si>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</si>
  <si>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</si>
  <si>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</si>
  <si>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</si>
  <si>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</si>
  <si>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</si>
  <si>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</si>
  <si>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</si>
  <si>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</si>
  <si>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</si>
  <si>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</si>
  <si>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</si>
  <si>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</si>
  <si>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</si>
  <si>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</si>
  <si>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</si>
  <si>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</si>
  <si>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</si>
  <si>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</si>
  <si>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</si>
  <si>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</si>
  <si>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</si>
  <si>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</si>
  <si>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</si>
  <si>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</si>
  <si>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</si>
  <si>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</si>
  <si>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</si>
  <si>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</si>
  <si>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</si>
  <si>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</si>
  <si>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</si>
  <si>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</si>
  <si>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</si>
  <si>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</si>
  <si>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</si>
  <si>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</si>
  <si>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</si>
  <si>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</si>
  <si>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</si>
  <si>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</si>
  <si>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</si>
  <si>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</si>
  <si>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</si>
  <si>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</si>
  <si>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</si>
  <si>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</si>
  <si>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</si>
  <si>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</si>
  <si>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</si>
  <si>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</si>
  <si>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</si>
  <si>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</si>
  <si>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</si>
  <si>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</si>
  <si>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</si>
  <si>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</si>
  <si>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</si>
  <si>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</si>
  <si>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</si>
  <si>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</si>
  <si>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</si>
  <si>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</si>
  <si>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</si>
  <si>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</si>
  <si>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</si>
  <si>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</si>
  <si>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</si>
  <si>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</si>
  <si>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</si>
  <si>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</si>
  <si>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</si>
  <si>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</si>
  <si>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</si>
  <si>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</si>
  <si>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</si>
  <si>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</si>
  <si>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</si>
  <si>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</si>
  <si>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</si>
  <si>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</si>
  <si>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</si>
  <si>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</si>
  <si>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</si>
  <si>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</si>
  <si>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</si>
  <si>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</si>
  <si>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</si>
  <si>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</si>
  <si>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</si>
  <si>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</si>
  <si>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</si>
  <si>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</si>
  <si>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</si>
  <si>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</si>
  <si>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</si>
  <si>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</si>
  <si>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</si>
  <si>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</si>
  <si>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</si>
  <si>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</si>
  <si>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</si>
  <si>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</si>
  <si>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</si>
  <si>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</si>
  <si>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</si>
  <si>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</si>
  <si>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</si>
  <si>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</si>
  <si>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</si>
  <si>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</si>
  <si>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</si>
  <si>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</si>
  <si>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</si>
  <si>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</si>
  <si>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</si>
  <si>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</si>
  <si>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</si>
  <si>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</si>
  <si>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</si>
  <si>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</si>
  <si>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</si>
  <si>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</si>
  <si>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</si>
  <si>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</si>
  <si>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</si>
  <si>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</si>
  <si>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</si>
  <si>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</si>
  <si>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</si>
  <si>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</si>
  <si>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</si>
  <si>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</si>
  <si>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</si>
  <si>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</si>
  <si>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</si>
  <si>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</si>
  <si>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</si>
  <si>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</si>
  <si>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</si>
  <si>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</si>
  <si>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</si>
  <si>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</si>
  <si>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</si>
  <si>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</si>
  <si>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</si>
  <si>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</si>
  <si>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</si>
  <si>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</si>
  <si>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</si>
  <si>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</si>
  <si>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</si>
  <si>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</si>
  <si>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</si>
  <si>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</si>
  <si>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</si>
  <si>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</si>
  <si>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</si>
  <si>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</si>
  <si>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</si>
  <si>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</si>
  <si>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</si>
  <si>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</si>
  <si>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</si>
  <si>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</si>
  <si>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</si>
  <si>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</si>
  <si>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</si>
  <si>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</si>
  <si>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</si>
  <si>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</si>
  <si>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</si>
  <si>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</si>
  <si>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</si>
  <si>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</si>
  <si>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</si>
  <si>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</si>
  <si>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</si>
  <si>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</si>
  <si>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</si>
  <si>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</si>
  <si>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</si>
  <si>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</si>
  <si>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</si>
  <si>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</si>
  <si>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</si>
  <si>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</si>
  <si>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</si>
  <si>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</si>
  <si>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</si>
  <si>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</si>
  <si>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</si>
  <si>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</si>
  <si>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</si>
  <si>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</si>
  <si>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</si>
  <si>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</si>
  <si>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</si>
  <si>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</si>
  <si>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</si>
  <si>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</si>
  <si>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</si>
  <si>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</si>
  <si>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</si>
  <si>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</si>
  <si>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</si>
  <si>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</si>
  <si>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</si>
  <si>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</si>
  <si>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</si>
  <si>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</si>
  <si>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</si>
  <si>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</si>
  <si>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</si>
  <si>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</si>
  <si>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</si>
  <si>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</si>
  <si>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</si>
  <si>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</si>
  <si>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</si>
  <si>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</si>
  <si>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</si>
  <si>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</si>
  <si>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</si>
  <si>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</si>
  <si>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</si>
  <si>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</si>
  <si>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</si>
  <si>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</si>
  <si>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</si>
  <si>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</si>
  <si>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</si>
  <si>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</si>
  <si>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</si>
  <si>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</si>
  <si>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</si>
  <si>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</si>
  <si>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</si>
  <si>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</si>
  <si>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</si>
  <si>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</si>
  <si>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</si>
  <si>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</si>
  <si>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</si>
  <si>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</si>
  <si>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</si>
  <si>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</si>
  <si>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</si>
  <si>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</si>
  <si>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</si>
  <si>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</si>
  <si>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</si>
  <si>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</si>
  <si>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</si>
  <si>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</si>
  <si>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</si>
  <si>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</si>
  <si>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</si>
  <si>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</si>
  <si>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</si>
  <si>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</si>
  <si>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</si>
  <si>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</si>
  <si>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</si>
  <si>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</si>
  <si>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</si>
  <si>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</si>
  <si>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</si>
  <si>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</si>
  <si>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</si>
  <si>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</si>
  <si>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</si>
  <si>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</si>
  <si>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</si>
  <si>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</si>
  <si>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</si>
  <si>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</si>
  <si>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</si>
  <si>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</si>
  <si>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</si>
  <si>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</si>
  <si>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</si>
  <si>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</si>
  <si>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</si>
  <si>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</si>
  <si>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</si>
  <si>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</si>
  <si>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</si>
  <si>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</si>
  <si>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</si>
  <si>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</si>
  <si>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</si>
  <si>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</si>
  <si>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</si>
  <si>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</si>
  <si>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</si>
  <si>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</si>
  <si>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</si>
  <si>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</si>
  <si>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</si>
  <si>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</si>
  <si>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</si>
  <si>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</si>
  <si>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</si>
  <si>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</si>
  <si>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</si>
  <si>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</si>
  <si>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</si>
  <si>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</si>
  <si>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</si>
  <si>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</si>
  <si>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</si>
  <si>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</si>
  <si>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</si>
  <si>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</si>
  <si>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</si>
  <si>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</si>
  <si>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</si>
  <si>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</si>
  <si>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</si>
  <si>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</si>
  <si>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</si>
  <si>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</si>
  <si>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</si>
  <si>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</si>
  <si>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</si>
  <si>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</si>
  <si>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</si>
  <si>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</si>
  <si>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</si>
  <si>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</si>
  <si>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</si>
  <si>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</si>
  <si>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</si>
  <si>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</si>
  <si>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</si>
  <si>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</si>
  <si>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</si>
  <si>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</si>
  <si>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</si>
  <si>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</si>
  <si>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</si>
  <si>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</si>
  <si>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</si>
  <si>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</si>
  <si>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</si>
  <si>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</si>
  <si>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</si>
  <si>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</si>
  <si>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</si>
  <si>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</si>
  <si>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</si>
  <si>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</si>
  <si>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</si>
  <si>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</si>
  <si>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</si>
  <si>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</si>
  <si>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</si>
  <si>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</si>
  <si>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</si>
  <si>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</si>
  <si>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</si>
  <si>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</si>
  <si>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</si>
  <si>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</si>
  <si>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</si>
  <si>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</si>
  <si>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</si>
  <si>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</si>
  <si>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</si>
  <si>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</si>
  <si>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</si>
  <si>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</si>
  <si>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</si>
  <si>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</si>
  <si>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</si>
  <si>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</si>
  <si>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</si>
  <si>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</si>
  <si>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</si>
  <si>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</si>
  <si>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</si>
  <si>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</si>
  <si>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</si>
  <si>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</si>
  <si>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</si>
  <si>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</si>
  <si>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</si>
  <si>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</si>
  <si>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</si>
  <si>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</si>
  <si>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</si>
  <si>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</si>
  <si>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</si>
  <si>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</si>
  <si>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</si>
  <si>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</si>
  <si>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</si>
  <si>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</si>
  <si>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</si>
  <si>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</si>
  <si>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</si>
  <si>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</si>
  <si>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</si>
  <si>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</si>
  <si>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</si>
  <si>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</si>
  <si>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</si>
  <si>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</si>
  <si>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</si>
  <si>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</si>
  <si>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</si>
  <si>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</si>
  <si>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</si>
  <si>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</si>
  <si>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</si>
  <si>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</si>
  <si>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</si>
  <si>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</si>
  <si>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</si>
  <si>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</si>
  <si>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</si>
  <si>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</si>
  <si>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</si>
  <si>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</si>
  <si>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</si>
  <si>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</si>
  <si>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</si>
  <si>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</si>
  <si>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</si>
  <si>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</si>
  <si>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</si>
  <si>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</si>
  <si>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</si>
  <si>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</si>
  <si>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</si>
  <si>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</si>
  <si>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</si>
  <si>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</si>
  <si>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</si>
  <si>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</si>
  <si>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</si>
  <si>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</si>
  <si>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</si>
  <si>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</si>
  <si>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</si>
  <si>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</si>
  <si>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</si>
  <si>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</si>
  <si>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</si>
  <si>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</si>
  <si>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</si>
  <si>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</si>
  <si>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</si>
  <si>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</si>
  <si>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</si>
  <si>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</si>
  <si>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</si>
  <si>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</si>
  <si>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</si>
  <si>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</si>
  <si>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</si>
  <si>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</si>
  <si>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</si>
  <si>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</si>
  <si>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</si>
  <si>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</si>
  <si>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</si>
  <si>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</si>
  <si>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</si>
  <si>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</si>
  <si>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</si>
  <si>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</si>
  <si>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</si>
  <si>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</si>
  <si>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</si>
  <si>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</si>
  <si>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</si>
  <si>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</si>
  <si>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</si>
  <si>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</si>
  <si>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</si>
  <si>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</si>
  <si>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</si>
  <si>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</si>
  <si>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</si>
  <si>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</si>
  <si>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</si>
  <si>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</si>
  <si>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</si>
  <si>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</si>
  <si>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</si>
  <si>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</si>
  <si>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</si>
  <si>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</si>
  <si>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</si>
  <si>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</si>
  <si>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</si>
  <si>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</si>
  <si>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</si>
  <si>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</si>
  <si>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</si>
  <si>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</si>
  <si>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</si>
  <si>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</si>
  <si>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</si>
  <si>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</si>
  <si>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</si>
  <si>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</si>
  <si>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</si>
  <si>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</si>
  <si>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</si>
  <si>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</si>
  <si>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</si>
  <si>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</si>
  <si>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</si>
  <si>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</si>
  <si>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</si>
  <si>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</si>
  <si>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</si>
  <si>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</si>
  <si>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</si>
  <si>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</si>
  <si>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</si>
  <si>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</si>
  <si>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</si>
  <si>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</si>
  <si>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</si>
  <si>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</si>
  <si>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</si>
  <si>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</si>
  <si>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</si>
  <si>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</si>
  <si>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</si>
  <si>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</si>
  <si>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</si>
  <si>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</si>
  <si>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</si>
  <si>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</si>
  <si>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</si>
  <si>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</si>
  <si>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</si>
  <si>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</si>
  <si>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</si>
  <si>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</si>
  <si>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</si>
  <si>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</si>
  <si>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</si>
  <si>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</si>
  <si>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</si>
  <si>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</si>
  <si>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</si>
  <si>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</si>
  <si>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</si>
  <si>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</si>
  <si>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</si>
  <si>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</si>
  <si>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</si>
  <si>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</si>
  <si>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</si>
  <si>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</si>
  <si>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</si>
  <si>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</si>
  <si>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</si>
  <si>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</si>
  <si>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</si>
  <si>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</si>
  <si>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</si>
  <si>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</si>
  <si>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</si>
  <si>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</si>
  <si>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</si>
  <si>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</si>
  <si>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</si>
  <si>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</si>
  <si>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</si>
  <si>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</si>
  <si>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</si>
  <si>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</si>
  <si>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</si>
  <si>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</si>
  <si>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</si>
  <si>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</si>
  <si>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</si>
  <si>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</si>
  <si>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</si>
  <si>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</si>
  <si>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</si>
  <si>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</si>
  <si>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</si>
  <si>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</si>
  <si>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</si>
  <si>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</si>
  <si>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</si>
  <si>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</si>
  <si>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</si>
  <si>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</si>
  <si>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</si>
  <si>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</si>
  <si>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</si>
  <si>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</si>
  <si>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</si>
  <si>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</si>
  <si>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</si>
  <si>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</si>
  <si>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</si>
  <si>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</si>
  <si>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</si>
  <si>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</si>
  <si>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</si>
  <si>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</si>
  <si>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</si>
  <si>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</si>
  <si>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</si>
  <si>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</si>
  <si>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</si>
  <si>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</si>
  <si>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</si>
  <si>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</si>
  <si>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</si>
  <si>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</si>
  <si>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</si>
  <si>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</si>
  <si>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</si>
  <si>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</si>
  <si>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</si>
  <si>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</si>
  <si>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</si>
  <si>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</si>
  <si>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</si>
  <si>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</si>
  <si>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</si>
  <si>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</si>
  <si>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</si>
  <si>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</si>
  <si>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</si>
  <si>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</si>
  <si>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</si>
  <si>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</si>
  <si>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</si>
  <si>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</si>
  <si>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</si>
  <si>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</si>
  <si>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</si>
  <si>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</si>
  <si>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</si>
  <si>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</si>
  <si>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</si>
  <si>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</si>
  <si>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</si>
  <si>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</si>
  <si>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</si>
  <si>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</si>
  <si>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</si>
  <si>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</si>
  <si>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</si>
  <si>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</si>
  <si>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</si>
  <si>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</si>
  <si>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</si>
  <si>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</si>
  <si>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</si>
  <si>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</si>
  <si>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</si>
  <si>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</si>
  <si>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</si>
  <si>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</si>
  <si>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</si>
  <si>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</si>
  <si>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</si>
  <si>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</si>
  <si>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</si>
  <si>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</si>
  <si>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</si>
  <si>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</si>
  <si>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</si>
  <si>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</si>
  <si>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</si>
  <si>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</si>
  <si>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</si>
  <si>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</si>
  <si>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</si>
  <si>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</si>
  <si>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</si>
  <si>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</si>
  <si>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</si>
  <si>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</si>
  <si>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</si>
  <si>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</si>
  <si>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</si>
  <si>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</si>
  <si>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</si>
  <si>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</si>
  <si>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</si>
  <si>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</si>
  <si>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</si>
  <si>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</si>
  <si>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</si>
  <si>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</si>
  <si>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</si>
  <si>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</si>
  <si>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</si>
  <si>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</si>
  <si>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</si>
  <si>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</si>
  <si>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</si>
  <si>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</si>
  <si>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</si>
  <si>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</si>
  <si>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</si>
  <si>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</si>
  <si>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</si>
  <si>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</si>
  <si>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</si>
  <si>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</si>
  <si>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</si>
  <si>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</si>
  <si>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</si>
  <si>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</si>
  <si>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</si>
  <si>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</si>
  <si>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</si>
  <si>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</si>
  <si>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</si>
  <si>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</si>
  <si>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</si>
  <si>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</si>
  <si>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</si>
  <si>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</si>
  <si>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</si>
  <si>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</si>
  <si>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</si>
  <si>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</si>
  <si>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</si>
  <si>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</si>
  <si>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</si>
  <si>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</si>
  <si>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</si>
  <si>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</si>
  <si>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</si>
  <si>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</si>
  <si>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</si>
  <si>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</si>
  <si>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</si>
  <si>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</si>
  <si>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</si>
  <si>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</si>
  <si>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</si>
  <si>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</si>
  <si>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</si>
  <si>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</si>
  <si>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</si>
  <si>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</si>
  <si>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</si>
  <si>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</si>
  <si>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</si>
  <si>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</si>
  <si>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</si>
  <si>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</si>
  <si>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</si>
  <si>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</si>
  <si>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</si>
  <si>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</si>
  <si>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</si>
  <si>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</si>
  <si>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</si>
  <si>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</si>
  <si>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</si>
  <si>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</si>
  <si>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</si>
  <si>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</si>
  <si>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</si>
  <si>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</si>
  <si>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</si>
  <si>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</si>
  <si>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</si>
  <si>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</si>
  <si>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</si>
  <si>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</si>
  <si>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</si>
  <si>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</si>
  <si>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</si>
  <si>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</si>
  <si>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</si>
  <si>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</si>
  <si>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</si>
  <si>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</si>
  <si>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</si>
  <si>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</si>
  <si>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</si>
  <si>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</si>
  <si>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</si>
  <si>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</si>
  <si>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</si>
  <si>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</si>
  <si>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</si>
  <si>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</si>
  <si>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</si>
  <si>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</si>
  <si>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</si>
  <si>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</si>
  <si>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</si>
  <si>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</si>
  <si>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</si>
  <si>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</si>
  <si>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</si>
  <si>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</si>
  <si>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</si>
  <si>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</si>
  <si>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</si>
  <si>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</si>
  <si>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</si>
  <si>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</si>
  <si>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</si>
  <si>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</si>
  <si>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</si>
  <si>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</si>
  <si>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</si>
  <si>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</si>
  <si>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</si>
  <si>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</si>
  <si>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</si>
  <si>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</si>
  <si>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</si>
  <si>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</si>
  <si>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</si>
  <si>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</si>
  <si>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</si>
  <si>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</si>
  <si>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</si>
  <si>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</si>
  <si>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</si>
  <si>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</si>
  <si>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</si>
  <si>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</si>
  <si>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</si>
  <si>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</si>
  <si>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</si>
  <si>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</si>
  <si>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</si>
  <si>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</si>
  <si>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</si>
  <si>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</si>
  <si>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</si>
  <si>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</si>
  <si>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</si>
  <si>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</si>
  <si>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</si>
  <si>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</si>
  <si>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</si>
  <si>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</si>
  <si>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</si>
  <si>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</si>
  <si>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</si>
  <si>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</si>
  <si>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</si>
  <si>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</si>
  <si>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</si>
  <si>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</si>
  <si>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</si>
  <si>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</si>
  <si>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</si>
  <si>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</si>
  <si>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</si>
  <si>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</si>
  <si>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</si>
  <si>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</si>
  <si>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</si>
  <si>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</si>
  <si>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</si>
  <si>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</si>
  <si>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</si>
  <si>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</si>
  <si>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</si>
  <si>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</si>
  <si>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</si>
  <si>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</si>
  <si>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</si>
  <si>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</si>
  <si>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</si>
  <si>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</si>
  <si>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</si>
  <si>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</si>
  <si>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</si>
  <si>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</si>
  <si>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</si>
  <si>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</si>
  <si>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</si>
  <si>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</si>
  <si>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</si>
  <si>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</si>
  <si>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</si>
  <si>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</si>
  <si>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</si>
  <si>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</si>
  <si>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</si>
  <si>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</si>
  <si>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</si>
  <si>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</si>
  <si>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</si>
  <si>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</si>
  <si>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</si>
  <si>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</si>
  <si>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</si>
  <si>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</si>
  <si>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</si>
  <si>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</si>
  <si>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</si>
  <si>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</si>
  <si>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</si>
  <si>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</si>
  <si>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</si>
  <si>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</si>
  <si>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</si>
  <si>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</si>
  <si>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</si>
  <si>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</si>
  <si>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</si>
  <si>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</si>
  <si>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</si>
  <si>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</si>
  <si>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</si>
  <si>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</si>
  <si>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</si>
  <si>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</si>
  <si>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</si>
  <si>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</si>
  <si>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</si>
  <si>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</si>
  <si>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</si>
  <si>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</si>
  <si>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</si>
  <si>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</si>
  <si>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</si>
  <si>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</si>
  <si>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</si>
  <si>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</si>
  <si>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</si>
  <si>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</si>
  <si>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</si>
  <si>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</si>
  <si>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</si>
  <si>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</si>
  <si>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</si>
  <si>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</si>
  <si>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</si>
  <si>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</si>
  <si>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</si>
  <si>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</si>
  <si>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</si>
  <si>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</si>
  <si>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</si>
  <si>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</si>
  <si>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</si>
  <si>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</si>
  <si>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</si>
  <si>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</si>
  <si>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</si>
  <si>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</si>
  <si>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</si>
  <si>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</si>
  <si>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</si>
  <si>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</si>
  <si>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</si>
  <si>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</si>
  <si>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</si>
  <si>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</si>
  <si>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</si>
  <si>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</si>
  <si>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</si>
  <si>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</si>
  <si>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</si>
  <si>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</si>
  <si>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</si>
  <si>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</si>
  <si>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</si>
  <si>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</si>
  <si>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</si>
  <si>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</si>
  <si>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</si>
  <si>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</si>
  <si>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</si>
  <si>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</si>
  <si>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</si>
  <si>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</si>
  <si>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</si>
  <si>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</si>
  <si>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</si>
  <si>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</si>
  <si>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</si>
  <si>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</si>
  <si>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</si>
  <si>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</si>
  <si>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</si>
  <si>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</si>
  <si>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</si>
  <si>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</si>
  <si>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</si>
  <si>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</si>
  <si>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</si>
  <si>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</si>
  <si>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</si>
  <si>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</si>
  <si>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</si>
  <si>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</si>
  <si>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</si>
  <si>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</si>
  <si>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</si>
  <si>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</si>
  <si>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</si>
  <si>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</si>
  <si>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</si>
  <si>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</si>
  <si>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</si>
  <si>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</si>
  <si>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</si>
  <si>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</si>
  <si>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</si>
  <si>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</si>
  <si>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</si>
  <si>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</si>
  <si>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</si>
  <si>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</si>
  <si>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</si>
  <si>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</si>
  <si>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</si>
  <si>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</si>
  <si>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</si>
  <si>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</si>
  <si>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</si>
  <si>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</si>
  <si>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</si>
  <si>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</si>
  <si>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</si>
  <si>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</si>
  <si>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</si>
  <si>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</si>
  <si>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</si>
  <si>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</si>
  <si>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</si>
  <si>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</si>
  <si>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</si>
  <si>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</si>
  <si>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</si>
  <si>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</si>
  <si>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</si>
  <si>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</si>
  <si>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</si>
  <si>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</si>
  <si>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</si>
  <si>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</si>
  <si>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</si>
  <si>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</si>
  <si>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</si>
  <si>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</si>
  <si>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</si>
  <si>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</si>
  <si>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</si>
  <si>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</si>
  <si>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</si>
  <si>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</si>
  <si>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</si>
  <si>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</si>
  <si>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</si>
  <si>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</si>
  <si>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</si>
  <si>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</si>
  <si>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</si>
  <si>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</si>
  <si>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</si>
  <si>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</si>
  <si>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</si>
  <si>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</si>
  <si>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</si>
  <si>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</si>
  <si>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</si>
  <si>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</si>
  <si>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</si>
  <si>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</si>
  <si>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</si>
  <si>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</si>
  <si>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</si>
  <si>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</si>
  <si>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</si>
  <si>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</si>
  <si>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</si>
  <si>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</si>
  <si>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</si>
  <si>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</si>
  <si>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</si>
  <si>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</si>
  <si>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</si>
  <si>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</si>
  <si>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</si>
  <si>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</si>
  <si>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</si>
  <si>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</si>
  <si>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</si>
  <si>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</si>
  <si>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</si>
  <si>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</si>
  <si>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</si>
  <si>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</si>
  <si>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</si>
  <si>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</si>
  <si>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</si>
  <si>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</si>
  <si>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</si>
  <si>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</si>
  <si>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</si>
  <si>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</si>
  <si>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</si>
  <si>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</si>
  <si>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</si>
  <si>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</si>
  <si>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</si>
  <si>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</si>
  <si>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</si>
  <si>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</si>
  <si>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</si>
  <si>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</si>
  <si>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</si>
  <si>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</si>
  <si>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</si>
  <si>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</si>
  <si>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</si>
  <si>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</si>
  <si>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</si>
  <si>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</si>
  <si>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</si>
  <si>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</si>
  <si>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</si>
  <si>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</si>
  <si>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</si>
  <si>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</si>
  <si>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</si>
  <si>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</si>
  <si>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</si>
  <si>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</si>
  <si>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</si>
  <si>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</si>
  <si>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</si>
  <si>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</si>
  <si>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</si>
  <si>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</si>
  <si>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</si>
  <si>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</si>
  <si>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</si>
  <si>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</si>
  <si>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</si>
  <si>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</si>
  <si>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</si>
  <si>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</si>
  <si>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</si>
  <si>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</si>
  <si>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</si>
  <si>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</si>
  <si>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</si>
  <si>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</si>
  <si>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</si>
  <si>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</si>
  <si>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</si>
  <si>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</si>
  <si>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</si>
  <si>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</si>
  <si>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</si>
  <si>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</si>
  <si>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</si>
  <si>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</si>
  <si>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</si>
  <si>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</si>
  <si>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</si>
  <si>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</si>
  <si>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</si>
  <si>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</si>
  <si>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</si>
  <si>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</si>
  <si>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</si>
  <si>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</si>
  <si>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</si>
  <si>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</si>
  <si>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</si>
  <si>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</si>
  <si>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</si>
  <si>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</si>
  <si>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</si>
  <si>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</si>
  <si>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</si>
  <si>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</si>
  <si>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</si>
  <si>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</si>
  <si>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</si>
  <si>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</si>
  <si>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</si>
  <si>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</si>
  <si>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</si>
  <si>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</si>
  <si>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</si>
  <si>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</si>
  <si>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</si>
  <si>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</si>
  <si>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</si>
  <si>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</si>
  <si>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</si>
  <si>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</si>
  <si>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</si>
  <si>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</si>
  <si>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</si>
  <si>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</si>
  <si>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</si>
  <si>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</si>
  <si>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</si>
  <si>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</si>
  <si>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</si>
  <si>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</si>
  <si>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</si>
  <si>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</si>
  <si>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</si>
  <si>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</si>
  <si>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</si>
  <si>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</si>
  <si>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</si>
  <si>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</si>
  <si>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</si>
  <si>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</si>
  <si>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</si>
  <si>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</si>
  <si>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</si>
  <si>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</si>
  <si>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</si>
  <si>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</si>
  <si>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</si>
  <si>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</si>
  <si>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</si>
  <si>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</si>
  <si>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</si>
  <si>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</si>
  <si>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</si>
  <si>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</si>
  <si>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</si>
  <si>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</si>
  <si>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</si>
  <si>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</si>
  <si>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</si>
  <si>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</si>
  <si>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</si>
  <si>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</si>
  <si>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</si>
  <si>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</si>
  <si>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</si>
  <si>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</si>
  <si>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</si>
  <si>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</si>
  <si>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</si>
  <si>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</si>
  <si>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</si>
  <si>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</si>
  <si>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</si>
  <si>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</si>
  <si>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</si>
  <si>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</si>
  <si>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</si>
  <si>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</si>
  <si>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</si>
  <si>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</si>
  <si>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</si>
  <si>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</si>
  <si>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</si>
  <si>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</si>
  <si>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</si>
  <si>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</si>
  <si>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</si>
  <si>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</si>
  <si>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</si>
  <si>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</si>
  <si>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</si>
  <si>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</si>
  <si>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</si>
  <si>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</si>
  <si>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</si>
  <si>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</si>
  <si>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</si>
  <si>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</si>
  <si>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</si>
  <si>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</si>
  <si>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</si>
  <si>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</si>
  <si>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</si>
  <si>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</si>
  <si>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</si>
  <si>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</si>
  <si>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</si>
  <si>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</si>
  <si>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</si>
  <si>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</si>
  <si>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</si>
  <si>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</si>
  <si>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</si>
  <si>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</si>
  <si>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</si>
  <si>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</si>
  <si>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</si>
  <si>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</si>
  <si>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</si>
  <si>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</si>
  <si>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</si>
  <si>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</si>
  <si>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</si>
  <si>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</si>
  <si>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</si>
  <si>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</si>
  <si>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</si>
  <si>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</si>
  <si>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</si>
  <si>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</si>
  <si>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</si>
  <si>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</si>
  <si>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</si>
  <si>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</si>
  <si>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</si>
  <si>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</si>
  <si>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</si>
  <si>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</si>
  <si>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</si>
  <si>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</si>
  <si>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</si>
  <si>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</si>
  <si>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</si>
  <si>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</si>
  <si>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</si>
  <si>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</si>
  <si>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</si>
  <si>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</si>
  <si>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</si>
  <si>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</si>
  <si>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</si>
  <si>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</si>
  <si>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</si>
  <si>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</si>
  <si>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</si>
  <si>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</si>
  <si>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</si>
  <si>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</si>
  <si>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</si>
  <si>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</si>
  <si>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</si>
  <si>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</si>
  <si>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</si>
  <si>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</si>
  <si>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</si>
  <si>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</si>
  <si>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</si>
  <si>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</si>
  <si>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</si>
  <si>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</si>
  <si>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</si>
  <si>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</si>
  <si>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</si>
  <si>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</si>
  <si>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</si>
  <si>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</si>
  <si>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</si>
  <si>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</si>
  <si>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</si>
  <si>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</si>
  <si>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</si>
  <si>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</si>
  <si>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</si>
  <si>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</si>
  <si>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</si>
  <si>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</si>
  <si>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</si>
  <si>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</si>
  <si>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</si>
  <si>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</si>
  <si>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</si>
  <si>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</si>
  <si>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</si>
  <si>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</si>
  <si>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</si>
  <si>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</si>
  <si>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</si>
  <si>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</si>
  <si>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</si>
  <si>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</si>
  <si>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</si>
  <si>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</si>
  <si>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</si>
  <si>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</si>
  <si>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</si>
  <si>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</si>
  <si>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</si>
  <si>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</si>
  <si>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</si>
  <si>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</si>
  <si>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</si>
  <si>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</si>
  <si>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</si>
  <si>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</si>
  <si>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</si>
  <si>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</si>
  <si>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</si>
  <si>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</si>
  <si>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</si>
  <si>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</si>
  <si>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</si>
  <si>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</si>
  <si>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</si>
  <si>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</si>
  <si>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</si>
  <si>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</si>
  <si>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</si>
  <si>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</si>
  <si>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</si>
  <si>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</si>
  <si>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</si>
  <si>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</si>
  <si>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</si>
  <si>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</si>
  <si>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</si>
  <si>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</si>
  <si>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</si>
  <si>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</si>
  <si>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</si>
  <si>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</si>
  <si>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</si>
  <si>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</si>
  <si>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</si>
  <si>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</si>
  <si>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</si>
  <si>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</si>
  <si>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</si>
  <si>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</si>
  <si>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</si>
  <si>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</si>
  <si>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</si>
  <si>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</si>
  <si>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</si>
  <si>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</si>
  <si>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</si>
  <si>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</si>
  <si>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</si>
  <si>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</si>
  <si>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</si>
  <si>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</si>
  <si>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</si>
  <si>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</si>
  <si>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</si>
  <si>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</si>
  <si>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</si>
  <si>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</si>
  <si>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</si>
  <si>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</si>
  <si>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</si>
  <si>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</si>
  <si>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</si>
  <si>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</si>
  <si>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</si>
  <si>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</si>
  <si>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</si>
  <si>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</si>
  <si>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</si>
  <si>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</si>
  <si>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</si>
  <si>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</si>
  <si>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</si>
  <si>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</si>
  <si>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</si>
  <si>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</si>
  <si>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</si>
  <si>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</si>
  <si>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</si>
  <si>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</si>
  <si>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</si>
  <si>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</si>
  <si>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</si>
  <si>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</si>
  <si>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</si>
  <si>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</si>
  <si>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</si>
  <si>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</si>
  <si>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</si>
  <si>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</si>
  <si>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</si>
  <si>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</si>
  <si>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</si>
  <si>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</si>
  <si>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</si>
  <si>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</si>
  <si>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</si>
  <si>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</si>
  <si>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</si>
  <si>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</si>
  <si>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</si>
  <si>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</si>
  <si>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</si>
  <si>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</si>
  <si>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</si>
  <si>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</si>
  <si>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</si>
  <si>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</si>
  <si>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</si>
  <si>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</si>
  <si>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</si>
  <si>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</si>
  <si>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</si>
  <si>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</si>
  <si>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</si>
  <si>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</si>
  <si>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</si>
  <si>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</si>
  <si>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</si>
  <si>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</si>
  <si>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</si>
  <si>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</si>
  <si>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</si>
  <si>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</si>
  <si>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</si>
  <si>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</si>
  <si>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</si>
  <si>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</si>
  <si>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</si>
  <si>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</si>
  <si>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</si>
  <si>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</si>
  <si>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</si>
  <si>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</si>
  <si>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</si>
  <si>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</si>
  <si>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</si>
  <si>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</si>
  <si>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</si>
  <si>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</si>
  <si>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</si>
  <si>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</si>
  <si>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</si>
  <si>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</si>
  <si>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</si>
  <si>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</si>
  <si>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</si>
  <si>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</si>
  <si>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</si>
  <si>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</si>
  <si>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</si>
  <si>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</si>
  <si>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</si>
  <si>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</si>
  <si>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</si>
  <si>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</si>
  <si>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</si>
  <si>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</si>
  <si>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</si>
  <si>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</si>
  <si>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</si>
  <si>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</si>
  <si>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</si>
  <si>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</si>
  <si>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</si>
  <si>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</si>
  <si>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</si>
  <si>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</si>
  <si>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</si>
  <si>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</si>
  <si>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</si>
  <si>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</si>
  <si>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</si>
  <si>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</si>
  <si>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</si>
  <si>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</si>
  <si>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</si>
  <si>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</si>
  <si>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</si>
  <si>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</si>
  <si>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</si>
  <si>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</si>
  <si>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</si>
  <si>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</si>
  <si>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</si>
  <si>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</si>
  <si>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</si>
  <si>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</si>
  <si>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</si>
  <si>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</si>
  <si>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</si>
  <si>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</si>
  <si>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</si>
  <si>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</si>
  <si>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</si>
  <si>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</si>
  <si>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</si>
  <si>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</si>
  <si>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</si>
  <si>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</si>
  <si>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</si>
  <si>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</si>
  <si>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</si>
  <si>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</si>
  <si>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</si>
  <si>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</si>
  <si>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</si>
  <si>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</si>
  <si>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</si>
  <si>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</si>
  <si>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</si>
  <si>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</si>
  <si>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</si>
  <si>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</si>
  <si>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</si>
  <si>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</si>
  <si>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</si>
  <si>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</si>
  <si>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</si>
  <si>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</si>
  <si>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</si>
  <si>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</si>
  <si>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</si>
  <si>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</si>
  <si>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</si>
  <si>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</si>
  <si>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</si>
  <si>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</si>
  <si>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</si>
  <si>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</si>
  <si>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</si>
  <si>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</si>
  <si>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</si>
  <si>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</si>
  <si>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</si>
  <si>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</si>
  <si>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</si>
  <si>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</si>
  <si>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</si>
  <si>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</si>
  <si>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</si>
  <si>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</si>
  <si>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</si>
  <si>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</si>
  <si>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</si>
  <si>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</si>
  <si>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</si>
  <si>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</si>
  <si>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</si>
  <si>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</si>
  <si>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</si>
  <si>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</si>
  <si>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</si>
  <si>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</si>
  <si>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</si>
  <si>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</si>
  <si>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</si>
  <si>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</si>
  <si>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</si>
  <si>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</si>
  <si>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</si>
  <si>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</si>
  <si>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</si>
  <si>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</si>
  <si>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</si>
  <si>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</si>
  <si>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</si>
  <si>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</si>
  <si>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</si>
  <si>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</si>
  <si>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</si>
  <si>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</si>
  <si>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</si>
  <si>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</si>
  <si>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</si>
  <si>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</si>
  <si>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</si>
  <si>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</si>
  <si>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</si>
  <si>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</si>
  <si>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</si>
  <si>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</si>
  <si>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</si>
  <si>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</si>
  <si>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</si>
  <si>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</si>
  <si>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</si>
  <si>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</si>
  <si>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</si>
  <si>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</si>
  <si>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</si>
  <si>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</si>
  <si>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</si>
  <si>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</si>
  <si>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</si>
  <si>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</si>
  <si>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</si>
  <si>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</si>
  <si>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</si>
  <si>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</si>
  <si>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</si>
  <si>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</si>
  <si>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</si>
  <si>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</si>
  <si>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</si>
  <si>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</si>
  <si>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</si>
  <si>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</si>
  <si>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</si>
  <si>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</si>
  <si>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</si>
  <si>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</si>
  <si>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</si>
  <si>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</si>
  <si>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</si>
  <si>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</si>
  <si>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</si>
  <si>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</si>
  <si>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</si>
  <si>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</si>
  <si>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</si>
  <si>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</si>
  <si>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</si>
  <si>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</si>
  <si>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</si>
  <si>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</si>
  <si>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</si>
  <si>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</si>
  <si>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</si>
  <si>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</si>
  <si>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</si>
  <si>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</si>
  <si>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</si>
  <si>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</si>
  <si>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</si>
  <si>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</si>
  <si>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</si>
  <si>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</si>
  <si>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</si>
  <si>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</si>
  <si>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</si>
  <si>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</si>
  <si>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</si>
  <si>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</si>
  <si>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</si>
  <si>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</si>
  <si>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</si>
  <si>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</si>
  <si>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</si>
  <si>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</si>
  <si>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</si>
  <si>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</si>
  <si>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</si>
  <si>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</si>
  <si>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</si>
  <si>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</si>
  <si>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</si>
  <si>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</si>
  <si>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</si>
  <si>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</si>
  <si>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</si>
  <si>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</si>
  <si>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</si>
  <si>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</si>
  <si>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</si>
  <si>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</si>
  <si>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</si>
  <si>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</si>
  <si>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</si>
  <si>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</si>
  <si>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</si>
  <si>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</si>
  <si>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</si>
  <si>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</si>
  <si>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</si>
  <si>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</si>
  <si>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</si>
  <si>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</si>
  <si>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</si>
  <si>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</si>
  <si>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</si>
  <si>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</si>
  <si>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</si>
  <si>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</si>
  <si>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</si>
  <si>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</si>
  <si>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</si>
  <si>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</si>
  <si>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</si>
  <si>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</si>
  <si>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</si>
  <si>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</si>
  <si>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</si>
  <si>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</si>
  <si>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</si>
  <si>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</si>
  <si>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</si>
  <si>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</si>
  <si>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</si>
  <si>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</si>
  <si>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</si>
  <si>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</si>
  <si>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</si>
  <si>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</si>
  <si>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</si>
  <si>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</si>
  <si>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</si>
  <si>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</si>
  <si>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</si>
  <si>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</si>
  <si>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</si>
  <si>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</si>
  <si>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</si>
  <si>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</si>
  <si>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</si>
  <si>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</si>
  <si>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</si>
  <si>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</si>
  <si>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</si>
  <si>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</si>
  <si>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</si>
  <si>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</si>
  <si>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</si>
  <si>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</si>
  <si>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</si>
  <si>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</si>
  <si>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</si>
  <si>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</si>
  <si>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</si>
  <si>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</si>
  <si>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</si>
  <si>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</si>
  <si>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</si>
  <si>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</si>
  <si>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</si>
  <si>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</si>
  <si>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</si>
  <si>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</si>
  <si>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</si>
  <si>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</si>
  <si>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</si>
  <si>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</si>
  <si>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</si>
  <si>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</si>
  <si>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</si>
  <si>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</si>
  <si>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</si>
  <si>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</si>
  <si>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</si>
  <si>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</si>
  <si>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</si>
  <si>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</si>
  <si>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</si>
  <si>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</si>
  <si>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</si>
  <si>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</si>
  <si>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</si>
  <si>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</si>
  <si>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</si>
  <si>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</si>
  <si>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</si>
  <si>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</si>
  <si>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</si>
  <si>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</si>
  <si>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</si>
  <si>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</si>
  <si>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</si>
  <si>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</si>
  <si>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</si>
  <si>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</si>
  <si>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</si>
  <si>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</si>
  <si>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</si>
  <si>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</si>
  <si>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</si>
  <si>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</si>
  <si>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</si>
  <si>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</si>
  <si>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</si>
  <si>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</si>
  <si>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</si>
  <si>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</si>
  <si>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</si>
  <si>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</si>
  <si>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</si>
  <si>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</si>
  <si>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</si>
  <si>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</si>
  <si>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</si>
  <si>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</si>
  <si>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</si>
  <si>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</si>
  <si>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</si>
  <si>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</si>
  <si>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</si>
  <si>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</si>
  <si>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</si>
  <si>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</si>
  <si>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</si>
  <si>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</si>
  <si>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</si>
  <si>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</si>
  <si>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</si>
  <si>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</si>
  <si>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</si>
  <si>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</si>
  <si>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</si>
  <si>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</si>
  <si>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</si>
  <si>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</si>
  <si>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</si>
  <si>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</si>
  <si>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</si>
  <si>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</si>
  <si>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</si>
  <si>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</si>
  <si>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</si>
  <si>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</si>
  <si>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</si>
  <si>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</si>
  <si>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</si>
  <si>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</si>
  <si>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</si>
  <si>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</si>
  <si>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</si>
  <si>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</si>
  <si>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</si>
  <si>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</si>
  <si>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</si>
  <si>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</si>
  <si>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</si>
  <si>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</si>
  <si>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</si>
  <si>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</si>
  <si>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</si>
  <si>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</si>
  <si>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</si>
  <si>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</si>
  <si>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</si>
  <si>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</si>
  <si>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</si>
  <si>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</si>
  <si>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</si>
  <si>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</si>
  <si>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</si>
  <si>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</si>
  <si>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</si>
  <si>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</si>
  <si>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</si>
  <si>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</si>
  <si>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</si>
  <si>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</si>
  <si>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</si>
  <si>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</si>
  <si>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</si>
  <si>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</si>
  <si>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</si>
  <si>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</si>
  <si>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</si>
  <si>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</si>
  <si>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</si>
  <si>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</si>
  <si>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</si>
  <si>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</si>
  <si>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</si>
  <si>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</si>
  <si>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</si>
  <si>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</si>
  <si>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</si>
  <si>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</si>
  <si>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</si>
  <si>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</si>
  <si>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</si>
  <si>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</si>
  <si>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</si>
  <si>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</si>
  <si>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</si>
  <si>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</si>
  <si>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</si>
  <si>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</si>
  <si>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</si>
  <si>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</si>
  <si>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</si>
  <si>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</si>
  <si>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</si>
  <si>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</si>
  <si>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</si>
  <si>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</si>
  <si>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</si>
  <si>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</si>
  <si>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</si>
  <si>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</si>
  <si>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</si>
  <si>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</si>
  <si>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</si>
  <si>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</si>
  <si>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</si>
  <si>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</si>
  <si>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</si>
  <si>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</si>
  <si>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</si>
  <si>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</si>
  <si>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</si>
  <si>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</si>
  <si>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</si>
  <si>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</si>
  <si>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</si>
  <si>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</si>
  <si>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</si>
  <si>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</si>
  <si>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</si>
  <si>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</si>
  <si>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</si>
  <si>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</si>
  <si>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</si>
  <si>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</si>
  <si>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</si>
  <si>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</si>
  <si>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</si>
  <si>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</si>
  <si>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</si>
  <si>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</si>
  <si>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</si>
  <si>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</si>
  <si>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</si>
  <si>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</si>
  <si>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</si>
  <si>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</si>
  <si>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</si>
  <si>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</si>
  <si>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</si>
  <si>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</si>
  <si>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</si>
  <si>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</si>
  <si>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</si>
  <si>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</si>
  <si>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</si>
  <si>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</si>
  <si>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</si>
  <si>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</si>
  <si>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</si>
  <si>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</si>
  <si>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</si>
  <si>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</si>
  <si>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</si>
  <si>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</si>
  <si>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</si>
  <si>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</si>
  <si>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</si>
  <si>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</si>
  <si>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</si>
  <si>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</si>
  <si>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</si>
  <si>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</si>
  <si>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</si>
  <si>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</si>
  <si>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</si>
  <si>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</si>
  <si>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</si>
  <si>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</si>
  <si>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</si>
  <si>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</si>
  <si>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</si>
  <si>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</si>
  <si>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</si>
  <si>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</si>
  <si>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</si>
  <si>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</si>
  <si>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</si>
  <si>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</si>
  <si>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</si>
  <si>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</si>
  <si>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</si>
  <si>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</si>
  <si>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</si>
  <si>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</si>
  <si>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</si>
  <si>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</si>
  <si>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</si>
  <si>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</si>
  <si>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</si>
  <si>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</si>
  <si>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</si>
  <si>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</si>
  <si>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</si>
  <si>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</si>
  <si>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</si>
  <si>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</si>
  <si>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</si>
  <si>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</si>
  <si>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</si>
  <si>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</si>
  <si>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</si>
  <si>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</si>
  <si>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</si>
  <si>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</si>
  <si>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</si>
  <si>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</si>
  <si>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</si>
  <si>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</si>
  <si>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</si>
  <si>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</si>
  <si>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</si>
  <si>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</si>
  <si>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</si>
  <si>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</si>
  <si>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</si>
  <si>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</si>
  <si>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</si>
  <si>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</si>
  <si>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</si>
  <si>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</si>
  <si>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</si>
  <si>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</si>
  <si>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</si>
  <si>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</si>
  <si>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</si>
  <si>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</si>
  <si>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</si>
  <si>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</si>
  <si>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</si>
  <si>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</si>
  <si>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</si>
  <si>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</si>
  <si>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</si>
  <si>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</si>
  <si>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</si>
  <si>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</si>
  <si>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</si>
  <si>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</si>
  <si>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</si>
  <si>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</si>
  <si>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</si>
  <si>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</si>
  <si>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</si>
  <si>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</si>
  <si>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</si>
  <si>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</si>
  <si>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</si>
  <si>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</si>
  <si>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</si>
  <si>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</si>
  <si>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</si>
  <si>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</si>
  <si>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</si>
  <si>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</si>
  <si>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</si>
  <si>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</si>
  <si>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</si>
  <si>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</si>
  <si>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</si>
  <si>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</si>
  <si>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</si>
  <si>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</si>
  <si>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</si>
  <si>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</si>
  <si>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</si>
  <si>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</si>
  <si>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</si>
  <si>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</si>
  <si>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</si>
  <si>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</si>
  <si>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</si>
  <si>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</si>
  <si>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</si>
  <si>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</si>
  <si>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</si>
  <si>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</si>
  <si>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</si>
  <si>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</si>
  <si>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</si>
  <si>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</si>
  <si>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</si>
  <si>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</si>
  <si>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</si>
  <si>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</si>
  <si>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</si>
  <si>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</si>
  <si>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</si>
  <si>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</si>
  <si>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</si>
  <si>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</si>
  <si>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</si>
  <si>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</si>
  <si>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</si>
  <si>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</si>
  <si>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</si>
  <si>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</si>
  <si>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</si>
  <si>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</si>
  <si>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</si>
  <si>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</si>
  <si>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</si>
  <si>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</si>
  <si>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</si>
  <si>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</si>
  <si>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</si>
  <si>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</si>
  <si>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</si>
  <si>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</si>
  <si>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</si>
  <si>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</si>
  <si>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</si>
  <si>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</si>
  <si>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</si>
  <si>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</si>
  <si>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</si>
  <si>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</si>
  <si>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</si>
  <si>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</si>
  <si>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</si>
  <si>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</si>
  <si>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</si>
  <si>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</si>
  <si>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</si>
  <si>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</si>
  <si>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</si>
  <si>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</si>
  <si>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</si>
  <si>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</si>
  <si>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</si>
  <si>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</si>
  <si>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</si>
  <si>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</si>
  <si>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</si>
  <si>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</si>
  <si>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</si>
  <si>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</si>
  <si>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</si>
  <si>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</si>
  <si>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</si>
  <si>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</si>
  <si>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</si>
  <si>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</si>
  <si>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</si>
  <si>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</si>
  <si>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</si>
  <si>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</si>
  <si>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</si>
  <si>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</si>
  <si>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</si>
  <si>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</si>
  <si>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</si>
  <si>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</si>
  <si>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</si>
  <si>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</si>
  <si>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</si>
  <si>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</si>
  <si>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</si>
  <si>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</si>
  <si>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</si>
  <si>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</si>
  <si>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</si>
  <si>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</si>
  <si>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</si>
  <si>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</si>
  <si>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</si>
  <si>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</si>
  <si>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</si>
  <si>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</si>
  <si>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</si>
  <si>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</si>
  <si>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</si>
  <si>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</si>
  <si>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</si>
  <si>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</si>
  <si>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</si>
  <si>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</si>
  <si>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</si>
  <si>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</si>
  <si>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</si>
  <si>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</si>
  <si>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</si>
  <si>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</si>
  <si>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</si>
  <si>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</si>
  <si>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</si>
  <si>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</si>
  <si>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</si>
  <si>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</si>
  <si>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</si>
  <si>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</si>
  <si>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</si>
  <si>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</si>
  <si>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</si>
  <si>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</si>
  <si>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</si>
  <si>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</si>
  <si>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</si>
  <si>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</si>
  <si>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</si>
  <si>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</si>
  <si>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</si>
  <si>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</si>
  <si>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</si>
  <si>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</si>
  <si>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</si>
  <si>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</si>
  <si>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</si>
  <si>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</si>
  <si>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</si>
  <si>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</si>
  <si>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</si>
  <si>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</si>
  <si>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</si>
  <si>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</si>
  <si>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</si>
  <si>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</si>
  <si>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</si>
  <si>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</si>
  <si>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</si>
  <si>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</si>
  <si>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</si>
  <si>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</si>
  <si>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</si>
  <si>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</si>
  <si>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</si>
  <si>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</si>
  <si>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</si>
  <si>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</si>
  <si>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</si>
  <si>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</si>
  <si>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</si>
  <si>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</si>
  <si>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</si>
  <si>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</si>
  <si>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</si>
  <si>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</si>
  <si>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</si>
  <si>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</si>
  <si>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</si>
  <si>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</si>
  <si>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</si>
  <si>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</si>
  <si>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</si>
  <si>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</si>
  <si>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</si>
  <si>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</si>
  <si>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</si>
  <si>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</si>
  <si>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</si>
  <si>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</si>
  <si>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</si>
  <si>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</si>
  <si>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</si>
  <si>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</si>
  <si>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</si>
  <si>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</si>
  <si>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</si>
  <si>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</si>
  <si>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</si>
  <si>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</si>
  <si>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</si>
  <si>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</si>
  <si>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</si>
  <si>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</si>
  <si>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</si>
  <si>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</si>
  <si>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</si>
  <si>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</si>
  <si>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</si>
  <si>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</si>
  <si>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</si>
  <si>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</si>
  <si>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</si>
  <si>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</si>
  <si>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</si>
  <si>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</si>
  <si>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</si>
  <si>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</si>
  <si>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</si>
  <si>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</si>
  <si>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</si>
  <si>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</si>
  <si>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</si>
  <si>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</si>
  <si>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</si>
  <si>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</si>
  <si>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</si>
  <si>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</si>
  <si>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</si>
  <si>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</si>
  <si>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</si>
  <si>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</si>
  <si>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</si>
  <si>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</si>
  <si>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</si>
  <si>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</si>
  <si>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</si>
  <si>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</si>
  <si>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</si>
  <si>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</si>
  <si>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</si>
  <si>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</si>
  <si>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</si>
  <si>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</si>
  <si>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</si>
  <si>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</si>
  <si>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</si>
  <si>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</si>
  <si>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</si>
  <si>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</si>
  <si>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</si>
  <si>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</si>
  <si>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</si>
  <si>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</si>
  <si>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</si>
  <si>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</si>
  <si>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</si>
  <si>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</si>
  <si>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</si>
  <si>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</si>
  <si>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</si>
  <si>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</si>
  <si>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</si>
  <si>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</si>
  <si>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</si>
  <si>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</si>
  <si>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</si>
  <si>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</si>
  <si>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</si>
  <si>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</si>
  <si>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</si>
  <si>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</si>
  <si>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</si>
  <si>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</si>
  <si>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</si>
  <si>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</si>
  <si>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</si>
  <si>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</si>
  <si>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</si>
  <si>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</si>
  <si>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</si>
  <si>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</si>
  <si>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</si>
  <si>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</si>
  <si>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</si>
  <si>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</si>
  <si>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</si>
  <si>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</si>
  <si>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</si>
  <si>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</si>
  <si>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</si>
  <si>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</si>
  <si>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</si>
  <si>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</si>
  <si>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</si>
  <si>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</si>
  <si>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</si>
  <si>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</si>
  <si>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</si>
  <si>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</si>
  <si>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</si>
  <si>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</si>
  <si>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</si>
  <si>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</si>
  <si>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</si>
  <si>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</si>
  <si>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</si>
  <si>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</si>
  <si>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</si>
  <si>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</si>
  <si>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</si>
  <si>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</si>
  <si>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</si>
  <si>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</si>
  <si>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</si>
  <si>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</si>
  <si>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</si>
  <si>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</si>
  <si>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</si>
  <si>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</si>
  <si>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</si>
  <si>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</si>
  <si>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</si>
  <si>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</si>
  <si>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</si>
  <si>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</si>
  <si>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</si>
  <si>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</si>
  <si>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</si>
  <si>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</si>
  <si>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</si>
  <si>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</si>
  <si>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</si>
  <si>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</si>
  <si>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</si>
  <si>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</si>
  <si>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</si>
  <si>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</si>
  <si>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</si>
  <si>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</si>
  <si>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</si>
  <si>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</si>
  <si>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</si>
  <si>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</si>
  <si>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</si>
  <si>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</si>
  <si>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</si>
  <si>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</si>
  <si>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</si>
  <si>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</si>
  <si>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</si>
  <si>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</si>
  <si>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</si>
  <si>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</si>
  <si>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</si>
  <si>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</si>
  <si>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</si>
  <si>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</si>
  <si>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</si>
  <si>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</si>
  <si>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</si>
  <si>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</si>
  <si>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</si>
  <si>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</si>
  <si>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</si>
  <si>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</si>
  <si>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</si>
  <si>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</si>
  <si>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</si>
  <si>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</si>
  <si>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</si>
  <si>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</si>
  <si>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</si>
  <si>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</si>
  <si>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</si>
  <si>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</si>
  <si>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</si>
  <si>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</si>
  <si>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</si>
  <si>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</si>
  <si>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</si>
  <si>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</si>
  <si>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</si>
  <si>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</si>
  <si>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</si>
  <si>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</si>
  <si>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</si>
  <si>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</si>
  <si>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</si>
  <si>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</si>
  <si>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</si>
  <si>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</si>
  <si>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</si>
  <si>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</si>
  <si>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</si>
  <si>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</si>
  <si>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</si>
  <si>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</si>
  <si>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</si>
  <si>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</si>
  <si>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</si>
  <si>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</si>
  <si>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</si>
  <si>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</si>
  <si>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</si>
  <si>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</si>
  <si>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</si>
  <si>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</si>
  <si>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</si>
  <si>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</si>
  <si>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</si>
  <si>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</si>
  <si>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</si>
  <si>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</si>
  <si>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</si>
  <si>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</si>
  <si>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</si>
  <si>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</si>
  <si>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</si>
  <si>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</si>
  <si>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</si>
  <si>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</si>
  <si>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</si>
  <si>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</si>
  <si>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</si>
  <si>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</si>
  <si>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</si>
  <si>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</si>
  <si>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</si>
  <si>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</si>
  <si>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</si>
  <si>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</si>
  <si>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</si>
  <si>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</si>
  <si>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</si>
  <si>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</si>
  <si>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</si>
  <si>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</si>
  <si>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</si>
  <si>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</si>
  <si>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</si>
  <si>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</si>
  <si>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</si>
  <si>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</si>
  <si>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</si>
  <si>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</si>
  <si>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</si>
  <si>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</si>
  <si>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</si>
  <si>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</si>
  <si>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</si>
  <si>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</si>
  <si>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</si>
  <si>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</si>
  <si>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</si>
  <si>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</si>
  <si>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</si>
  <si>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</si>
  <si>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</si>
  <si>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</si>
  <si>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</si>
  <si>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</si>
  <si>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</si>
  <si>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</si>
  <si>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</si>
  <si>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</si>
  <si>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</si>
  <si>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</si>
  <si>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</si>
  <si>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</si>
  <si>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</si>
  <si>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</si>
  <si>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</si>
  <si>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</si>
  <si>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</si>
  <si>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</si>
  <si>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</si>
  <si>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</si>
  <si>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</si>
  <si>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</si>
  <si>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</si>
  <si>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</si>
  <si>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</si>
  <si>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</si>
  <si>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</si>
  <si>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</si>
  <si>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</si>
  <si>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</si>
  <si>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</si>
  <si>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</si>
  <si>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</si>
  <si>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</si>
  <si>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</si>
  <si>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</si>
  <si>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</si>
  <si>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</si>
  <si>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</si>
  <si>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</si>
  <si>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</si>
  <si>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</si>
  <si>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</si>
  <si>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</si>
  <si>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</si>
  <si>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</si>
  <si>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</si>
  <si>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</si>
  <si>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</si>
  <si>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</si>
  <si>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</si>
  <si>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</si>
  <si>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</si>
  <si>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</si>
  <si>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</si>
  <si>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</si>
  <si>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</si>
  <si>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</si>
  <si>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</si>
  <si>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</si>
  <si>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</si>
  <si>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</si>
  <si>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</si>
  <si>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</si>
  <si>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</si>
  <si>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</si>
  <si>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</si>
  <si>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</si>
  <si>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</si>
  <si>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</si>
  <si>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</si>
  <si>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</si>
  <si>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</si>
  <si>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</si>
  <si>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</si>
  <si>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</si>
  <si>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</si>
  <si>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</si>
  <si>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</si>
  <si>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</si>
  <si>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</si>
  <si>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</si>
  <si>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</si>
  <si>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</si>
  <si>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</si>
  <si>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</si>
  <si>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</si>
  <si>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</si>
  <si>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</si>
  <si>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</si>
  <si>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</si>
  <si>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</si>
  <si>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</si>
  <si>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</si>
  <si>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</si>
  <si>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</si>
  <si>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</si>
  <si>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</si>
  <si>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</si>
  <si>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</si>
  <si>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</si>
  <si>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</si>
  <si>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</si>
  <si>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</si>
  <si>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</si>
  <si>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</si>
  <si>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</si>
  <si>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</si>
  <si>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</si>
  <si>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</si>
  <si>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</si>
  <si>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</si>
  <si>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</si>
  <si>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</si>
  <si>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</si>
  <si>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</si>
  <si>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</si>
  <si>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</si>
  <si>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</si>
  <si>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</si>
  <si>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</si>
  <si>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</si>
  <si>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</si>
  <si>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</si>
  <si>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</si>
  <si>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</si>
  <si>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</si>
  <si>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</si>
  <si>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</si>
  <si>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</si>
  <si>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</si>
  <si>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</si>
  <si>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</si>
  <si>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</si>
  <si>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</si>
  <si>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</si>
  <si>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</si>
  <si>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</si>
  <si>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</si>
  <si>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</si>
  <si>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</si>
  <si>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</si>
  <si>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</si>
  <si>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</si>
  <si>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</si>
  <si>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</si>
  <si>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</si>
  <si>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</si>
  <si>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</si>
  <si>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</si>
  <si>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</si>
  <si>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</si>
  <si>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</si>
  <si>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</si>
  <si>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</si>
  <si>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</si>
  <si>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</si>
  <si>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</si>
  <si>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</si>
  <si>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</si>
  <si>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</si>
  <si>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</si>
  <si>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</si>
  <si>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</si>
  <si>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</si>
  <si>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</si>
  <si>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</si>
  <si>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</si>
  <si>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</si>
  <si>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</si>
  <si>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</si>
  <si>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</si>
  <si>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</si>
  <si>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</si>
  <si>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</si>
  <si>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</si>
  <si>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</si>
  <si>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</si>
  <si>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</si>
  <si>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</si>
  <si>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</si>
  <si>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</si>
  <si>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</si>
  <si>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</si>
  <si>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</si>
  <si>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</si>
  <si>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</si>
  <si>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</si>
  <si>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</si>
  <si>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</si>
  <si>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</si>
  <si>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</si>
  <si>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</si>
  <si>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</si>
  <si>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</si>
  <si>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</si>
  <si>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</si>
  <si>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</si>
  <si>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</si>
  <si>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</si>
  <si>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</si>
  <si>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</si>
  <si>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</si>
  <si>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</si>
  <si>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</si>
  <si>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</si>
  <si>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</si>
  <si>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</si>
  <si>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</si>
  <si>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</si>
  <si>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</si>
  <si>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</si>
  <si>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</si>
  <si>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</si>
  <si>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</si>
  <si>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</si>
  <si>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</si>
  <si>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</si>
  <si>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</si>
  <si>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</si>
  <si>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</si>
  <si>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</si>
  <si>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</si>
  <si>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</si>
  <si>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</si>
  <si>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</si>
  <si>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</si>
  <si>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</si>
  <si>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</si>
  <si>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</si>
  <si>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</si>
  <si>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</si>
  <si>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</si>
  <si>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</si>
  <si>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</si>
  <si>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</si>
  <si>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</si>
  <si>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</si>
  <si>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</si>
  <si>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</si>
  <si>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</si>
  <si>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</si>
  <si>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</si>
  <si>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</si>
  <si>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</si>
  <si>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</si>
  <si>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</si>
  <si>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</si>
  <si>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</si>
  <si>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</si>
  <si>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</si>
  <si>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</si>
  <si>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</si>
  <si>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</si>
  <si>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</si>
  <si>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</si>
  <si>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</si>
  <si>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</si>
  <si>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</si>
  <si>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</si>
  <si>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</si>
  <si>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</si>
  <si>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</si>
  <si>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</si>
  <si>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</si>
  <si>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</si>
  <si>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</si>
  <si>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</si>
  <si>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</si>
  <si>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</si>
  <si>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</si>
  <si>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</si>
  <si>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</si>
  <si>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</si>
  <si>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</si>
  <si>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</si>
  <si>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</si>
  <si>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</si>
  <si>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</si>
  <si>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</si>
  <si>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</si>
  <si>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</si>
  <si>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</si>
  <si>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</si>
  <si>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</si>
  <si>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</si>
  <si>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</si>
  <si>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</si>
  <si>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</si>
  <si>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</si>
  <si>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</si>
  <si>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</si>
  <si>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</si>
  <si>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</si>
  <si>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</si>
  <si>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</si>
  <si>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</si>
  <si>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</si>
  <si>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</si>
  <si>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</si>
  <si>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</si>
  <si>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</si>
  <si>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</si>
  <si>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</si>
  <si>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</si>
  <si>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</si>
  <si>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</si>
  <si>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</si>
  <si>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</si>
  <si>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</si>
  <si>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</si>
  <si>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</si>
  <si>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</si>
  <si>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</si>
  <si>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</si>
  <si>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</si>
  <si>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</si>
  <si>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</si>
  <si>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</si>
  <si>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</si>
  <si>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</si>
  <si>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</si>
  <si>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</si>
  <si>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</si>
  <si>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</si>
  <si>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</si>
  <si>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</si>
  <si>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</si>
  <si>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</si>
  <si>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</si>
  <si>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</si>
  <si>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</si>
  <si>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</si>
  <si>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</si>
  <si>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</si>
  <si>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</si>
  <si>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</si>
  <si>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</si>
  <si>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</si>
  <si>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</si>
  <si>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</si>
  <si>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</si>
  <si>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</si>
  <si>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</si>
  <si>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</si>
  <si>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</si>
  <si>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</si>
  <si>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</si>
  <si>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</si>
  <si>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</si>
  <si>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</si>
  <si>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</si>
  <si>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</si>
  <si>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</si>
  <si>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</si>
  <si>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</si>
  <si>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</si>
  <si>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</si>
  <si>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</si>
  <si>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</si>
  <si>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</si>
  <si>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</si>
  <si>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</si>
  <si>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</si>
  <si>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</si>
  <si>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</si>
  <si>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</si>
  <si>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</si>
  <si>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</si>
  <si>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</si>
  <si>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</si>
  <si>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</si>
  <si>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</si>
  <si>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</si>
  <si>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</si>
  <si>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</si>
  <si>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</si>
  <si>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</si>
  <si>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</si>
  <si>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</si>
  <si>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</si>
  <si>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</si>
  <si>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</si>
  <si>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</si>
  <si>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</si>
  <si>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</si>
  <si>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</si>
  <si>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</si>
  <si>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</si>
  <si>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</si>
  <si>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</si>
  <si>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</si>
  <si>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</si>
  <si>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</si>
  <si>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</si>
  <si>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</si>
  <si>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</si>
  <si>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</si>
  <si>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</si>
  <si>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</si>
  <si>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</si>
  <si>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</si>
  <si>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</si>
  <si>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</si>
  <si>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</si>
  <si>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</si>
  <si>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</si>
  <si>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</si>
  <si>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</si>
  <si>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</si>
  <si>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</si>
  <si>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</si>
  <si>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</si>
  <si>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</si>
  <si>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</si>
  <si>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</si>
  <si>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</si>
  <si>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</si>
  <si>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</si>
  <si>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</si>
  <si>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</si>
  <si>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</si>
  <si>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</si>
  <si>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</si>
  <si>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</si>
  <si>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</si>
  <si>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</si>
  <si>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</si>
  <si>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</si>
  <si>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</si>
  <si>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</si>
  <si>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</si>
  <si>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</si>
  <si>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</si>
  <si>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</si>
  <si>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</si>
  <si>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</si>
  <si>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</si>
  <si>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</si>
  <si>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</si>
  <si>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</si>
  <si>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</si>
  <si>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</si>
  <si>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</si>
  <si>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</si>
  <si>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</si>
  <si>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</si>
  <si>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</si>
  <si>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</si>
  <si>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</si>
  <si>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</si>
  <si>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</si>
  <si>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</si>
  <si>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</si>
  <si>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</si>
  <si>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</si>
  <si>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</si>
  <si>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</si>
  <si>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</si>
  <si>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</si>
  <si>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</si>
  <si>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</si>
  <si>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</si>
  <si>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</si>
  <si>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</si>
  <si>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</si>
  <si>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</si>
  <si>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</si>
  <si>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</si>
  <si>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</si>
  <si>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</si>
  <si>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</si>
  <si>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</si>
  <si>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</si>
  <si>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</si>
  <si>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</si>
  <si>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</si>
  <si>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</si>
  <si>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</si>
  <si>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</si>
  <si>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</si>
  <si>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</si>
  <si>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</si>
  <si>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</si>
  <si>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</si>
  <si>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</si>
  <si>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</si>
  <si>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</si>
  <si>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</si>
  <si>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</si>
  <si>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</si>
  <si>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</si>
  <si>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</si>
  <si>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</si>
  <si>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</si>
  <si>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</si>
  <si>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</si>
  <si>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</si>
  <si>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</si>
  <si>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</si>
  <si>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</si>
  <si>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</si>
  <si>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</si>
  <si>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</si>
  <si>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</si>
  <si>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</si>
  <si>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</si>
  <si>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</si>
  <si>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</si>
  <si>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</si>
  <si>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</si>
  <si>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</si>
  <si>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</si>
  <si>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</si>
  <si>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</si>
  <si>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</si>
  <si>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</si>
  <si>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</si>
  <si>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</si>
  <si>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</si>
  <si>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</si>
  <si>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</si>
  <si>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</si>
  <si>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</si>
  <si>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</si>
  <si>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</si>
  <si>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</si>
  <si>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</si>
  <si>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</si>
  <si>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</si>
  <si>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</si>
  <si>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</si>
  <si>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</si>
  <si>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</si>
  <si>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</si>
  <si>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</si>
  <si>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</si>
  <si>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</si>
  <si>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</si>
  <si>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</si>
  <si>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</si>
  <si>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</si>
  <si>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</si>
  <si>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</si>
  <si>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</si>
  <si>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</si>
  <si>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</si>
  <si>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</si>
  <si>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</si>
  <si>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</si>
  <si>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</si>
  <si>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</si>
  <si>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</si>
  <si>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</si>
  <si>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</si>
  <si>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</si>
  <si>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</si>
  <si>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</si>
  <si>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</si>
  <si>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</si>
  <si>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</si>
  <si>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</si>
  <si>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</si>
  <si>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</si>
  <si>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</si>
  <si>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</si>
  <si>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</si>
  <si>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</si>
  <si>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</si>
  <si>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</si>
  <si>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</si>
  <si>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</si>
  <si>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</si>
  <si>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</si>
  <si>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</si>
  <si>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</si>
  <si>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</si>
  <si>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</si>
  <si>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</si>
  <si>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</si>
  <si>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</si>
  <si>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</si>
  <si>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</si>
  <si>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</si>
  <si>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</si>
  <si>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</si>
  <si>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</si>
  <si>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</si>
  <si>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</si>
  <si>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</si>
  <si>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</si>
  <si>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</si>
  <si>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</si>
  <si>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</si>
  <si>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</si>
  <si>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</si>
  <si>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</si>
  <si>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</si>
  <si>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</si>
  <si>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</si>
  <si>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</si>
  <si>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</si>
  <si>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</si>
  <si>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</si>
  <si>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</si>
  <si>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</si>
  <si>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</si>
  <si>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</si>
  <si>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</si>
  <si>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</si>
  <si>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</si>
  <si>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</si>
  <si>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</si>
  <si>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</si>
  <si>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</si>
  <si>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</si>
  <si>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</si>
  <si>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</si>
  <si>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</si>
  <si>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</si>
  <si>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</si>
  <si>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</si>
  <si>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</si>
  <si>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</si>
  <si>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</si>
  <si>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</si>
  <si>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</si>
  <si>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</si>
  <si>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</si>
  <si>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</si>
  <si>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</si>
  <si>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</si>
  <si>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</si>
  <si>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</si>
  <si>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</si>
  <si>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</si>
  <si>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</si>
  <si>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</si>
  <si>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</si>
  <si>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</si>
  <si>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</si>
  <si>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</si>
  <si>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</si>
  <si>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</si>
  <si>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</si>
  <si>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</si>
  <si>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</si>
  <si>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</si>
  <si>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</si>
  <si>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</si>
  <si>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</si>
  <si>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</si>
  <si>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</si>
  <si>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</si>
  <si>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</si>
  <si>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</si>
  <si>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</si>
  <si>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</si>
  <si>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</si>
  <si>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</si>
  <si>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</si>
  <si>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</si>
  <si>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</si>
  <si>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</si>
  <si>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</si>
  <si>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</si>
  <si>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</si>
  <si>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</si>
  <si>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</si>
  <si>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</si>
  <si>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</si>
  <si>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</si>
  <si>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</si>
  <si>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</si>
  <si>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</si>
  <si>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</si>
  <si>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</si>
  <si>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</si>
  <si>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</si>
  <si>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</si>
  <si>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</si>
  <si>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</si>
  <si>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</si>
  <si>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</si>
  <si>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</si>
  <si>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</si>
  <si>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</si>
  <si>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</si>
  <si>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</si>
  <si>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</si>
  <si>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</si>
  <si>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</si>
  <si>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</si>
  <si>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</si>
  <si>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</si>
  <si>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</si>
  <si>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</si>
  <si>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</si>
  <si>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</si>
  <si>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</si>
  <si>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</si>
  <si>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</si>
  <si>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</si>
  <si>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</si>
  <si>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</si>
  <si>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</si>
  <si>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</si>
  <si>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</si>
  <si>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</si>
  <si>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</si>
  <si>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</si>
  <si>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</si>
  <si>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</si>
  <si>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</si>
  <si>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</si>
  <si>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</si>
  <si>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</si>
  <si>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</si>
  <si>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</si>
  <si>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</si>
  <si>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</si>
  <si>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</si>
  <si>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</si>
  <si>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</si>
  <si>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</si>
  <si>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</si>
  <si>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</si>
  <si>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</si>
  <si>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</si>
  <si>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</si>
  <si>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</si>
  <si>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</si>
  <si>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</si>
  <si>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</si>
  <si>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</si>
  <si>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</si>
  <si>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</si>
  <si>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</si>
  <si>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</si>
  <si>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</si>
  <si>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</si>
  <si>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</si>
  <si>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</si>
  <si>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</si>
  <si>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</si>
  <si>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</si>
  <si>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</si>
  <si>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</si>
  <si>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</si>
  <si>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</si>
  <si>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</si>
  <si>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</si>
  <si>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</si>
  <si>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</si>
  <si>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</si>
  <si>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</si>
  <si>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</si>
  <si>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</si>
  <si>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</si>
  <si>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</si>
  <si>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</si>
  <si>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</si>
  <si>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</si>
  <si>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</si>
  <si>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</si>
  <si>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</si>
  <si>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</si>
  <si>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</si>
  <si>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</si>
  <si>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</si>
  <si>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</si>
  <si>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</si>
  <si>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</si>
  <si>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</si>
  <si>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</si>
  <si>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</si>
  <si>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</si>
  <si>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</si>
  <si>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</si>
  <si>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</si>
  <si>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</si>
  <si>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</si>
  <si>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</si>
  <si>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</si>
  <si>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</si>
  <si>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</si>
  <si>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</si>
  <si>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</si>
  <si>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</si>
  <si>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</si>
  <si>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</si>
  <si>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</si>
  <si>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</si>
  <si>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</si>
  <si>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</si>
  <si>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</si>
  <si>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</si>
  <si>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</si>
  <si>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</si>
  <si>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</si>
  <si>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</si>
  <si>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</si>
  <si>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</si>
  <si>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</si>
  <si>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</si>
  <si>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</si>
  <si>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</si>
  <si>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</si>
  <si>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</si>
  <si>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</si>
  <si>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</si>
  <si>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</si>
  <si>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</si>
  <si>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</si>
  <si>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</si>
  <si>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</si>
  <si>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</si>
  <si>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</si>
  <si>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</si>
  <si>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</si>
  <si>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</si>
  <si>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</si>
  <si>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</si>
  <si>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</si>
  <si>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</si>
  <si>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</si>
  <si>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</si>
  <si>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</si>
  <si>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</si>
  <si>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</si>
  <si>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</si>
  <si>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</si>
  <si>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</si>
  <si>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</si>
  <si>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</si>
  <si>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</si>
  <si>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</si>
  <si>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</si>
  <si>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</si>
  <si>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</si>
  <si>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</si>
  <si>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</si>
  <si>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</si>
  <si>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</si>
  <si>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</si>
  <si>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</si>
  <si>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</si>
  <si>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</si>
  <si>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</si>
  <si>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</si>
  <si>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</si>
  <si>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</si>
  <si>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</si>
  <si>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</si>
  <si>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</si>
  <si>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</si>
  <si>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</si>
  <si>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</si>
  <si>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</si>
  <si>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</si>
  <si>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</si>
  <si>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</si>
  <si>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</si>
  <si>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</si>
  <si>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</si>
  <si>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</si>
  <si>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</si>
  <si>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</si>
  <si>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</si>
  <si>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</si>
  <si>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</si>
  <si>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</si>
  <si>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</si>
  <si>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</si>
  <si>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</si>
  <si>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</si>
  <si>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</si>
  <si>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</si>
  <si>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</si>
  <si>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</si>
  <si>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</si>
  <si>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</si>
  <si>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</si>
  <si>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</si>
  <si>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</si>
  <si>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</si>
  <si>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</si>
  <si>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</si>
  <si>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</si>
  <si>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</si>
  <si>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</si>
  <si>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</si>
  <si>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</si>
  <si>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</si>
  <si>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</si>
  <si>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</si>
  <si>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</si>
  <si>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</si>
  <si>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</si>
  <si>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</si>
  <si>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</si>
  <si>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</si>
  <si>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</si>
  <si>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</si>
  <si>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</si>
  <si>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</si>
  <si>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</si>
  <si>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</si>
  <si>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</si>
  <si>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</si>
  <si>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</si>
  <si>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</si>
  <si>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</si>
  <si>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</si>
  <si>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</si>
  <si>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</si>
  <si>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</si>
  <si>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</si>
  <si>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</si>
  <si>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</si>
  <si>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</si>
  <si>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</si>
  <si>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</si>
  <si>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</si>
  <si>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</si>
  <si>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</si>
  <si>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</si>
  <si>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</si>
  <si>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</si>
  <si>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</si>
  <si>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</si>
  <si>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</si>
  <si>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</si>
  <si>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</si>
  <si>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</si>
  <si>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</si>
  <si>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</si>
  <si>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</si>
  <si>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</si>
  <si>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</si>
  <si>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</si>
  <si>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</si>
  <si>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</si>
  <si>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</si>
  <si>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</si>
  <si>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</si>
  <si>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</si>
  <si>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</si>
  <si>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</si>
  <si>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</si>
  <si>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</si>
  <si>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</si>
  <si>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</si>
  <si>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</si>
  <si>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</si>
  <si>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</si>
  <si>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</si>
  <si>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</si>
  <si>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</si>
  <si>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</si>
  <si>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</si>
  <si>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</si>
  <si>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</si>
  <si>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</si>
  <si>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</si>
  <si>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</si>
  <si>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</si>
  <si>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</si>
  <si>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</si>
  <si>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</si>
  <si>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</si>
  <si>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</si>
  <si>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</si>
  <si>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</si>
  <si>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</si>
  <si>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</si>
  <si>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</si>
  <si>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</si>
  <si>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</si>
  <si>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</si>
  <si>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</si>
  <si>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</si>
  <si>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</si>
  <si>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</si>
  <si>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</si>
  <si>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</si>
  <si>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</si>
  <si>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</si>
  <si>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</si>
  <si>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</si>
  <si>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</si>
  <si>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</si>
  <si>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</si>
  <si>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</si>
  <si>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</si>
  <si>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</si>
  <si>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</si>
  <si>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</si>
  <si>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</si>
  <si>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</si>
  <si>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</si>
  <si>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</si>
  <si>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</si>
  <si>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</si>
  <si>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</si>
  <si>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</si>
  <si>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</si>
  <si>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</si>
  <si>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</si>
  <si>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</si>
  <si>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</si>
  <si>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</si>
  <si>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</si>
  <si>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</si>
  <si>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</si>
  <si>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</si>
  <si>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</si>
  <si>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</si>
  <si>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</si>
  <si>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</si>
  <si>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</si>
  <si>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</si>
  <si>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</si>
  <si>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</si>
  <si>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</si>
  <si>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</si>
  <si>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</si>
  <si>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</si>
  <si>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</si>
  <si>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</si>
  <si>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</si>
  <si>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</si>
  <si>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</si>
  <si>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</si>
  <si>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</si>
  <si>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</si>
  <si>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</si>
  <si>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</si>
  <si>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</si>
  <si>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</si>
  <si>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</si>
  <si>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</si>
  <si>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</si>
  <si>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</si>
  <si>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</si>
  <si>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</si>
  <si>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</si>
  <si>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</si>
  <si>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</si>
  <si>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</si>
  <si>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</si>
  <si>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</si>
  <si>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</si>
  <si>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</si>
  <si>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</si>
  <si>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</si>
  <si>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</si>
  <si>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</si>
  <si>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</si>
  <si>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</si>
  <si>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</si>
  <si>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</si>
  <si>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</si>
  <si>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</si>
  <si>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</si>
  <si>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</si>
  <si>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</si>
  <si>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</si>
  <si>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</si>
  <si>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</si>
  <si>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</si>
  <si>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</si>
  <si>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</si>
  <si>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</si>
  <si>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</si>
  <si>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</si>
  <si>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</si>
  <si>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</si>
  <si>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</si>
  <si>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</si>
  <si>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</si>
  <si>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</si>
  <si>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</si>
  <si>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</si>
  <si>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</si>
  <si>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</si>
  <si>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</si>
  <si>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</si>
  <si>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</si>
  <si>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</si>
  <si>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</si>
  <si>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</si>
  <si>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</si>
  <si>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</si>
  <si>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</si>
  <si>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</si>
  <si>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</si>
  <si>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</si>
  <si>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</si>
  <si>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</si>
  <si>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</si>
  <si>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</si>
  <si>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</si>
  <si>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</si>
  <si>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</si>
  <si>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</si>
  <si>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</si>
  <si>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</si>
  <si>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</si>
  <si>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</si>
  <si>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</si>
  <si>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</si>
  <si>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</si>
  <si>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</si>
  <si>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</si>
  <si>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</si>
  <si>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</si>
  <si>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</si>
  <si>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</si>
  <si>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</si>
  <si>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</si>
  <si>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</si>
  <si>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</si>
  <si>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</si>
  <si>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</si>
  <si>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</si>
  <si>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</si>
  <si>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</si>
  <si>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</si>
  <si>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</si>
  <si>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</si>
  <si>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</si>
  <si>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</si>
  <si>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</si>
  <si>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</si>
  <si>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</si>
  <si>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</si>
  <si>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</si>
  <si>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</si>
  <si>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</si>
  <si>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</si>
  <si>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</si>
  <si>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</si>
  <si>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</si>
  <si>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</si>
  <si>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</si>
  <si>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</si>
  <si>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</si>
  <si>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</si>
  <si>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</si>
  <si>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</si>
  <si>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</si>
  <si>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</si>
  <si>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</si>
  <si>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</si>
  <si>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</si>
  <si>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</si>
  <si>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</si>
  <si>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</si>
  <si>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</si>
  <si>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</si>
  <si>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</si>
  <si>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</si>
  <si>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</si>
  <si>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</si>
  <si>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</si>
  <si>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</si>
  <si>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</si>
  <si>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</si>
  <si>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</si>
  <si>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</si>
  <si>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</si>
  <si>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</si>
  <si>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</si>
  <si>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</si>
  <si>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</si>
  <si>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</si>
  <si>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</si>
  <si>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</si>
  <si>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</si>
  <si>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</si>
  <si>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</si>
  <si>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</si>
  <si>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</si>
  <si>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</si>
  <si>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</si>
  <si>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</si>
  <si>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</si>
  <si>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</si>
  <si>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</si>
  <si>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</si>
  <si>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</si>
  <si>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</si>
  <si>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</si>
  <si>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</si>
  <si>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</si>
  <si>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</si>
  <si>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</si>
  <si>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</si>
  <si>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</si>
  <si>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</si>
  <si>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</si>
  <si>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</si>
  <si>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</si>
  <si>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</si>
  <si>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</si>
  <si>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</si>
  <si>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</si>
  <si>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</si>
  <si>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</si>
  <si>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</si>
  <si>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</si>
  <si>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</si>
  <si>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</si>
  <si>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</si>
  <si>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</si>
  <si>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</si>
  <si>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</si>
  <si>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</si>
  <si>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</si>
  <si>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</si>
  <si>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</si>
  <si>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</si>
  <si>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</si>
  <si>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</si>
  <si>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</si>
  <si>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</si>
  <si>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</si>
  <si>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</si>
  <si>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</si>
  <si>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</si>
  <si>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</si>
  <si>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</si>
  <si>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</si>
  <si>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</si>
  <si>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</si>
  <si>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</si>
  <si>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</si>
  <si>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</si>
  <si>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</si>
  <si>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</si>
  <si>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</si>
  <si>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</si>
  <si>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</si>
  <si>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</si>
  <si>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</si>
  <si>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</si>
  <si>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</si>
  <si>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</si>
  <si>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</si>
  <si>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</si>
  <si>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</si>
  <si>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</si>
  <si>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</si>
  <si>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</si>
  <si>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</si>
  <si>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</si>
  <si>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</si>
  <si>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</si>
  <si>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</si>
  <si>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</si>
  <si>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</si>
  <si>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</si>
  <si>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</si>
  <si>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</si>
  <si>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</si>
  <si>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</si>
  <si>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</si>
  <si>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</si>
  <si>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</si>
  <si>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</si>
  <si>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</si>
  <si>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</si>
  <si>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</si>
  <si>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</si>
  <si>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</si>
  <si>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</si>
  <si>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</si>
  <si>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</si>
  <si>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</si>
  <si>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</si>
  <si>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</si>
  <si>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</si>
  <si>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</si>
  <si>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</si>
  <si>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</si>
  <si>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</si>
  <si>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</si>
  <si>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</si>
  <si>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</si>
  <si>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</si>
  <si>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</si>
  <si>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</si>
  <si>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</si>
  <si>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</si>
  <si>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</si>
  <si>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</si>
  <si>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</si>
  <si>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</si>
  <si>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</si>
  <si>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</si>
  <si>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</si>
  <si>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</si>
  <si>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</si>
  <si>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</si>
  <si>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</si>
  <si>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</si>
  <si>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</si>
  <si>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</si>
  <si>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</si>
  <si>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</si>
  <si>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</si>
  <si>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</si>
  <si>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</si>
  <si>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</si>
  <si>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</si>
  <si>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</si>
  <si>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</si>
  <si>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</si>
  <si>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</si>
  <si>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</si>
  <si>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</si>
  <si>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</si>
  <si>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</si>
  <si>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</si>
  <si>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</si>
  <si>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</si>
  <si>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</si>
  <si>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</si>
  <si>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</si>
  <si>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</si>
  <si>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</si>
  <si>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</si>
  <si>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</si>
  <si>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</si>
  <si>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</si>
  <si>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</si>
  <si>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</si>
  <si>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</si>
  <si>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</si>
  <si>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</si>
  <si>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</si>
  <si>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</si>
  <si>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</si>
  <si>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</si>
  <si>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</si>
  <si>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</si>
  <si>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</si>
  <si>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</si>
  <si>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</si>
  <si>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</si>
  <si>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</si>
  <si>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</si>
  <si>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</si>
  <si>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</si>
  <si>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</si>
  <si>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</si>
  <si>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</si>
  <si>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</si>
  <si>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</si>
  <si>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</si>
  <si>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</si>
  <si>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</si>
  <si>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</si>
  <si>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</si>
  <si>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</si>
  <si>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</si>
  <si>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</si>
  <si>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</si>
  <si>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</si>
  <si>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</si>
  <si>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</si>
  <si>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</si>
  <si>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</si>
  <si>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</si>
  <si>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</si>
  <si>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</si>
  <si>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</si>
  <si>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</si>
  <si>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</si>
  <si>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</si>
  <si>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</si>
  <si>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</si>
  <si>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</si>
  <si>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</si>
  <si>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</si>
  <si>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</si>
  <si>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</si>
  <si>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</si>
  <si>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</si>
  <si>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</si>
  <si>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</si>
  <si>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</si>
  <si>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</si>
  <si>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</si>
  <si>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</si>
  <si>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</si>
  <si>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</si>
  <si>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</si>
  <si>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</si>
  <si>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</si>
  <si>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</si>
  <si>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</si>
  <si>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</si>
  <si>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</si>
  <si>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</si>
  <si>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</si>
  <si>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</si>
  <si>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</si>
  <si>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</si>
  <si>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</si>
  <si>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</si>
  <si>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</si>
  <si>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</si>
  <si>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</si>
  <si>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</si>
  <si>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</si>
  <si>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</si>
  <si>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</si>
  <si>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</si>
  <si>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</si>
  <si>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</si>
  <si>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</si>
  <si>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</si>
  <si>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</si>
  <si>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</si>
  <si>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</si>
  <si>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</si>
  <si>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</si>
  <si>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</si>
  <si>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</si>
  <si>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</si>
  <si>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</si>
  <si>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</si>
  <si>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</si>
  <si>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</si>
  <si>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</si>
  <si>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</si>
  <si>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</si>
  <si>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</si>
  <si>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</si>
  <si>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</si>
  <si>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</si>
  <si>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</si>
  <si>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</si>
  <si>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</si>
  <si>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</si>
  <si>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</si>
  <si>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</si>
  <si>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</si>
  <si>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</si>
  <si>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</si>
  <si>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</si>
  <si>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</si>
  <si>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</si>
  <si>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</si>
  <si>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</si>
  <si>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</si>
  <si>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</si>
  <si>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</si>
  <si>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</si>
  <si>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</si>
  <si>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</si>
  <si>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</si>
  <si>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</si>
  <si>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</si>
  <si>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</si>
  <si>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</si>
  <si>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</si>
  <si>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</si>
  <si>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</si>
  <si>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</si>
  <si>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</si>
  <si>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</si>
  <si>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</si>
  <si>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</si>
  <si>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</si>
  <si>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</si>
  <si>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</si>
  <si>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</si>
  <si>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</si>
  <si>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</si>
  <si>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</si>
  <si>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</si>
  <si>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</si>
  <si>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</si>
  <si>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</si>
  <si>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</si>
  <si>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</si>
  <si>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</si>
  <si>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</si>
  <si>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</si>
  <si>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</si>
  <si>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</si>
  <si>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</si>
  <si>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</si>
  <si>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</si>
  <si>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</si>
  <si>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</si>
  <si>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</si>
  <si>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</si>
  <si>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</si>
  <si>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</si>
  <si>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</si>
  <si>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</si>
  <si>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</si>
  <si>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</si>
  <si>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</si>
  <si>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</si>
  <si>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</si>
  <si>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</si>
  <si>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</si>
  <si>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</si>
  <si>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</si>
  <si>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</si>
  <si>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</si>
  <si>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</si>
  <si>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</si>
  <si>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</si>
  <si>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</si>
  <si>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</si>
  <si>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</si>
  <si>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</si>
  <si>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</si>
  <si>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</si>
  <si>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</si>
  <si>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</si>
  <si>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</si>
  <si>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</si>
  <si>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</si>
  <si>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</si>
  <si>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</si>
  <si>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</si>
  <si>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</si>
  <si>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</si>
  <si>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</si>
  <si>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</si>
  <si>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</si>
  <si>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</si>
  <si>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</si>
  <si>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</si>
  <si>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</si>
  <si>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</si>
  <si>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</si>
  <si>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</si>
  <si>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</si>
  <si>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</si>
  <si>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</si>
  <si>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</si>
  <si>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</si>
  <si>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</si>
  <si>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</si>
  <si>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</si>
  <si>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</si>
  <si>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</si>
  <si>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</si>
  <si>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</si>
  <si>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</si>
  <si>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</si>
  <si>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</si>
  <si>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</si>
  <si>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</si>
  <si>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</si>
  <si>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</si>
  <si>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</si>
  <si>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</si>
  <si>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</si>
  <si>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</si>
  <si>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</si>
  <si>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</si>
  <si>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</si>
  <si>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</si>
  <si>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</si>
  <si>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</si>
  <si>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</si>
  <si>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</si>
  <si>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</si>
  <si>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</si>
  <si>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</si>
  <si>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</si>
  <si>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</si>
  <si>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</si>
  <si>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</si>
  <si>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</si>
  <si>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</si>
  <si>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</si>
  <si>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</si>
  <si>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</si>
  <si>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</si>
  <si>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</si>
  <si>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</si>
  <si>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</si>
  <si>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</si>
  <si>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</si>
  <si>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</si>
  <si>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</si>
  <si>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</si>
  <si>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</si>
  <si>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</si>
  <si>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</si>
  <si>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</si>
  <si>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</si>
  <si>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</si>
  <si>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</si>
  <si>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</si>
  <si>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</si>
  <si>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</si>
  <si>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</si>
  <si>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</si>
  <si>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</si>
  <si>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</si>
  <si>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</si>
  <si>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</si>
  <si>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</si>
  <si>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</si>
  <si>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</si>
  <si>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</si>
  <si>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</si>
  <si>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</si>
  <si>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</si>
  <si>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</si>
  <si>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</si>
  <si>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</si>
  <si>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</si>
  <si>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</si>
  <si>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</si>
  <si>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</si>
  <si>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</si>
  <si>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</si>
  <si>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</si>
  <si>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</si>
  <si>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</si>
  <si>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</si>
  <si>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</si>
  <si>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</si>
  <si>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</si>
  <si>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</si>
  <si>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</si>
  <si>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</si>
  <si>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</si>
  <si>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</si>
  <si>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</si>
  <si>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</si>
  <si>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</si>
  <si>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</si>
  <si>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</si>
  <si>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</si>
  <si>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</si>
  <si>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</si>
  <si>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</si>
  <si>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</si>
  <si>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</si>
  <si>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</si>
  <si>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</si>
  <si>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</si>
  <si>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</si>
  <si>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</si>
  <si>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</si>
  <si>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</si>
  <si>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</si>
  <si>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</si>
  <si>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</si>
  <si>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</si>
  <si>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</si>
  <si>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</si>
  <si>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</si>
  <si>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</si>
  <si>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</si>
  <si>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</si>
  <si>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</si>
  <si>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</si>
  <si>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</si>
  <si>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</si>
  <si>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</si>
  <si>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</si>
  <si>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</si>
  <si>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</si>
  <si>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</si>
  <si>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</si>
  <si>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</si>
  <si>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</si>
  <si>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</si>
  <si>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</si>
  <si>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</si>
  <si>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</si>
  <si>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</si>
  <si>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</si>
  <si>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</si>
  <si>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</si>
  <si>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</si>
  <si>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</si>
  <si>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</si>
  <si>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</si>
  <si>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</si>
  <si>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</si>
  <si>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</si>
  <si>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</si>
  <si>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</si>
  <si>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</si>
  <si>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</si>
  <si>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</si>
  <si>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</si>
  <si>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</si>
  <si>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</si>
  <si>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</si>
  <si>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</si>
  <si>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</si>
  <si>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</si>
  <si>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</si>
  <si>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</si>
  <si>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</si>
  <si>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</si>
  <si>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</si>
  <si>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</si>
  <si>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</si>
  <si>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</si>
  <si>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</si>
  <si>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</si>
  <si>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</si>
  <si>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</si>
  <si>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</si>
  <si>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</si>
  <si>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</si>
  <si>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</si>
  <si>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</si>
  <si>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</si>
  <si>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</si>
  <si>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</si>
  <si>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</si>
  <si>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</si>
  <si>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</si>
  <si>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</si>
  <si>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</si>
  <si>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</si>
  <si>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</si>
  <si>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</si>
  <si>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</si>
  <si>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</si>
  <si>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</si>
  <si>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</si>
  <si>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</si>
  <si>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</si>
  <si>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</si>
  <si>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</si>
  <si>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</si>
  <si>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</si>
  <si>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</si>
  <si>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</si>
  <si>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</si>
  <si>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</si>
  <si>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</si>
  <si>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</si>
  <si>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</si>
  <si>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</si>
  <si>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</si>
  <si>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</si>
  <si>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</si>
  <si>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</si>
  <si>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</si>
  <si>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</si>
  <si>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</si>
  <si>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</si>
  <si>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</si>
  <si>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</si>
  <si>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</si>
  <si>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</si>
  <si>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</si>
  <si>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</si>
  <si>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</si>
  <si>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</si>
  <si>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</si>
  <si>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</si>
  <si>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</si>
  <si>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</si>
  <si>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</si>
  <si>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</si>
  <si>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</si>
  <si>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</si>
  <si>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</si>
  <si>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</si>
  <si>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</si>
  <si>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</si>
  <si>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</si>
  <si>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</si>
  <si>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</si>
  <si>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</si>
  <si>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</si>
  <si>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</si>
  <si>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</si>
  <si>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</si>
  <si>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</si>
  <si>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</si>
  <si>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</si>
  <si>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</si>
  <si>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</si>
  <si>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</si>
  <si>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</si>
  <si>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</si>
  <si>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</si>
  <si>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</si>
  <si>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</si>
  <si>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</si>
  <si>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</si>
  <si>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</si>
  <si>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</si>
  <si>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</si>
  <si>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</si>
  <si>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</si>
  <si>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</si>
  <si>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</si>
  <si>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</si>
  <si>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</si>
  <si>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</si>
  <si>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</si>
  <si>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</si>
  <si>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</si>
  <si>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</si>
  <si>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</si>
  <si>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</si>
  <si>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</si>
  <si>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</si>
  <si>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</si>
  <si>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</si>
  <si>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</si>
  <si>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</si>
  <si>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</si>
  <si>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</si>
  <si>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</si>
  <si>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</si>
  <si>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</si>
  <si>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</si>
  <si>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</si>
  <si>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</si>
  <si>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</si>
  <si>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</si>
  <si>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</si>
  <si>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</si>
  <si>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</si>
  <si>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</si>
  <si>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</si>
  <si>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</si>
  <si>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</si>
  <si>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</si>
  <si>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</si>
  <si>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</si>
  <si>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</si>
  <si>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</si>
  <si>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</si>
  <si>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</si>
  <si>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</si>
  <si>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</si>
  <si>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</si>
  <si>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</si>
  <si>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</si>
  <si>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</si>
  <si>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</si>
  <si>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</si>
  <si>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</si>
  <si>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</si>
  <si>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</si>
  <si>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</si>
  <si>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</si>
  <si>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</si>
  <si>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</si>
  <si>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</si>
  <si>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</si>
  <si>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</si>
  <si>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</si>
  <si>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</si>
  <si>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</si>
  <si>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</si>
  <si>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</si>
  <si>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</si>
  <si>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</si>
  <si>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</si>
  <si>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</si>
  <si>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</si>
  <si>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</si>
  <si>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</si>
  <si>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</si>
  <si>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</si>
  <si>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</si>
  <si>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</si>
  <si>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</si>
  <si>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</si>
  <si>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</si>
  <si>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</si>
  <si>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</si>
  <si>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</si>
  <si>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</si>
  <si>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</si>
  <si>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</si>
  <si>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</si>
  <si>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</si>
  <si>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</si>
  <si>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</si>
  <si>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</si>
  <si>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</si>
  <si>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</si>
  <si>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</si>
  <si>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</si>
  <si>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</si>
  <si>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</si>
  <si>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</si>
  <si>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</si>
  <si>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</si>
  <si>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</si>
  <si>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</si>
  <si>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</si>
  <si>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</si>
  <si>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</si>
  <si>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</si>
  <si>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</si>
  <si>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</si>
  <si>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</si>
  <si>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</si>
  <si>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</si>
  <si>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</si>
  <si>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</si>
  <si>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</si>
  <si>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</si>
  <si>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</si>
  <si>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</si>
  <si>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</si>
  <si>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</si>
  <si>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</si>
  <si>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</si>
  <si>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</si>
  <si>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</si>
  <si>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</si>
  <si>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</si>
  <si>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</si>
  <si>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</si>
  <si>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</si>
  <si>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</si>
  <si>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</si>
  <si>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</si>
  <si>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</si>
  <si>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</si>
  <si>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</si>
  <si>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</si>
  <si>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</si>
  <si>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</si>
  <si>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</si>
  <si>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</si>
  <si>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</si>
  <si>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</si>
  <si>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</si>
  <si>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</si>
  <si>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</si>
  <si>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</si>
  <si>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</si>
  <si>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</si>
  <si>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</si>
  <si>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</si>
  <si>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</si>
  <si>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</si>
  <si>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</si>
  <si>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</si>
  <si>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</si>
  <si>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</si>
  <si>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</si>
  <si>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</si>
  <si>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</si>
  <si>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</si>
  <si>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</si>
  <si>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</si>
  <si>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</si>
  <si>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</si>
  <si>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</si>
  <si>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</si>
  <si>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</si>
  <si>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</si>
  <si>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</si>
  <si>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</si>
  <si>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</si>
  <si>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</si>
  <si>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</si>
  <si>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</si>
  <si>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</si>
  <si>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</si>
  <si>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</si>
  <si>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</si>
  <si>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</si>
  <si>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</si>
  <si>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</si>
  <si>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</si>
  <si>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</si>
  <si>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</si>
  <si>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</si>
  <si>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</si>
  <si>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</si>
  <si>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</si>
  <si>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</si>
  <si>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</si>
  <si>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</si>
  <si>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</si>
  <si>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</si>
  <si>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</si>
  <si>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</si>
  <si>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</si>
  <si>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</si>
  <si>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</si>
  <si>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</si>
  <si>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</si>
  <si>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</si>
  <si>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</si>
  <si>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</si>
  <si>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</si>
  <si>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</si>
  <si>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</si>
  <si>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</si>
  <si>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</si>
  <si>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</si>
  <si>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</si>
  <si>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</si>
  <si>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</si>
  <si>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</si>
  <si>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</si>
  <si>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</si>
  <si>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</si>
  <si>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</si>
  <si>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</si>
  <si>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</si>
  <si>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</si>
  <si>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</si>
  <si>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</si>
  <si>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</si>
  <si>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</si>
  <si>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</si>
  <si>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</si>
  <si>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</si>
  <si>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</si>
  <si>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</si>
  <si>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</si>
  <si>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</si>
  <si>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</si>
  <si>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</si>
  <si>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</si>
  <si>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</si>
  <si>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</si>
  <si>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</si>
  <si>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</si>
  <si>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</si>
  <si>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</si>
  <si>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</si>
  <si>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</si>
  <si>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</si>
  <si>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</si>
  <si>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</si>
  <si>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</si>
  <si>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</si>
  <si>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</si>
  <si>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</si>
  <si>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</si>
  <si>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</si>
  <si>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</si>
  <si>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</si>
  <si>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</si>
  <si>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</si>
  <si>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</si>
  <si>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</si>
  <si>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</si>
  <si>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</si>
  <si>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</si>
  <si>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</si>
  <si>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</si>
  <si>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</si>
  <si>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</si>
  <si>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</si>
  <si>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</si>
  <si>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</si>
  <si>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</si>
  <si>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</si>
  <si>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</si>
  <si>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</si>
  <si>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</si>
  <si>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</si>
  <si>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</si>
  <si>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</si>
  <si>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</si>
  <si>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</si>
  <si>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</si>
  <si>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</si>
  <si>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</si>
  <si>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</si>
  <si>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</si>
  <si>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</si>
  <si>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</si>
  <si>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</si>
  <si>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</si>
  <si>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</si>
  <si>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</si>
  <si>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</si>
  <si>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</si>
  <si>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</si>
  <si>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</si>
  <si>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</si>
  <si>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</si>
  <si>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</si>
  <si>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</si>
  <si>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</si>
  <si>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</si>
  <si>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</si>
  <si>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</si>
  <si>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</si>
  <si>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</si>
  <si>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</si>
  <si>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</si>
  <si>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</si>
  <si>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</si>
  <si>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</si>
  <si>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</si>
  <si>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</si>
  <si>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</si>
  <si>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</si>
  <si>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</si>
  <si>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</si>
  <si>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</si>
  <si>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</si>
  <si>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</si>
  <si>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</si>
  <si>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</si>
  <si>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</si>
  <si>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</si>
  <si>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</si>
  <si>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</si>
  <si>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</si>
  <si>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</si>
  <si>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</si>
  <si>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</si>
  <si>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</si>
  <si>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</si>
  <si>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</si>
  <si>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</si>
  <si>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</si>
  <si>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</si>
  <si>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</si>
  <si>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</si>
  <si>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</si>
  <si>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</si>
  <si>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</si>
  <si>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</si>
  <si>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</si>
  <si>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</si>
  <si>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</si>
  <si>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</si>
  <si>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</si>
  <si>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</si>
  <si>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</si>
  <si>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</si>
  <si>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</si>
  <si>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</si>
  <si>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</si>
  <si>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</si>
  <si>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</si>
  <si>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</si>
  <si>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</si>
  <si>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</si>
  <si>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</si>
  <si>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</si>
  <si>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</si>
  <si>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</si>
  <si>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</si>
  <si>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</si>
  <si>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</si>
  <si>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</si>
  <si>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</si>
  <si>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</si>
  <si>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</si>
  <si>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</si>
  <si>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</si>
  <si>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</si>
  <si>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</si>
  <si>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</si>
  <si>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</si>
  <si>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</si>
  <si>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</si>
  <si>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</si>
  <si>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</si>
  <si>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</si>
  <si>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</si>
  <si>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</si>
  <si>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</si>
  <si>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</si>
  <si>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</si>
  <si>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</si>
  <si>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</si>
  <si>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</si>
  <si>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</si>
  <si>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</si>
  <si>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</si>
  <si>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</si>
  <si>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</si>
  <si>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</si>
  <si>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</si>
  <si>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</si>
  <si>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</si>
  <si>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</si>
  <si>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</si>
  <si>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</si>
  <si>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</si>
  <si>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</si>
  <si>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</si>
  <si>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</si>
  <si>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</si>
  <si>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</si>
  <si>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</si>
  <si>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</si>
  <si>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</si>
  <si>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</si>
  <si>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</si>
  <si>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</si>
  <si>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</si>
  <si>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</si>
  <si>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</si>
  <si>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</si>
  <si>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</si>
  <si>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</si>
  <si>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</si>
  <si>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</si>
  <si>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</si>
  <si>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</si>
  <si>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</si>
  <si>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</si>
  <si>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</si>
  <si>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</si>
  <si>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</si>
  <si>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</si>
  <si>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</si>
  <si>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</si>
  <si>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</si>
  <si>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</si>
  <si>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</si>
  <si>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</si>
  <si>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</si>
  <si>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</si>
  <si>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</si>
  <si>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</si>
  <si>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</si>
  <si>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</si>
  <si>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</si>
  <si>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</si>
  <si>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</si>
  <si>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</si>
  <si>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</si>
  <si>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</si>
  <si>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</si>
  <si>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</si>
  <si>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</si>
  <si>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</si>
  <si>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</si>
  <si>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</si>
  <si>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</si>
  <si>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</si>
  <si>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</si>
  <si>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</si>
  <si>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</si>
  <si>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</si>
  <si>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</si>
  <si>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</si>
  <si>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</si>
  <si>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</si>
  <si>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</si>
  <si>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</si>
  <si>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</si>
  <si>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</si>
  <si>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</si>
  <si>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</si>
  <si>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</si>
  <si>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</si>
  <si>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</si>
  <si>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</si>
  <si>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</si>
  <si>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</si>
  <si>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</si>
  <si>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</si>
  <si>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</si>
  <si>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</si>
  <si>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</si>
  <si>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</si>
  <si>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</si>
  <si>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</si>
  <si>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</si>
  <si>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</si>
  <si>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</si>
  <si>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</si>
  <si>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</si>
  <si>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</si>
  <si>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</si>
  <si>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</si>
  <si>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</si>
  <si>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</si>
  <si>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</si>
  <si>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</si>
  <si>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</si>
  <si>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</si>
  <si>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</si>
  <si>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</si>
  <si>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</si>
  <si>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</si>
  <si>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</si>
  <si>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</si>
  <si>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</si>
  <si>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</si>
  <si>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</si>
  <si>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</si>
  <si>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</si>
  <si>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</si>
  <si>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</si>
  <si>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</si>
  <si>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</si>
  <si>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</si>
  <si>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</si>
  <si>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</si>
  <si>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</si>
  <si>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</si>
  <si>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</si>
  <si>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</si>
  <si>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</si>
  <si>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</si>
  <si>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</si>
  <si>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</si>
  <si>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</si>
  <si>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</si>
  <si>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</si>
  <si>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</si>
  <si>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</si>
  <si>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</si>
  <si>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</si>
  <si>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</si>
  <si>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</si>
  <si>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</si>
  <si>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</si>
  <si>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</si>
  <si>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</si>
  <si>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</si>
  <si>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</si>
  <si>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</si>
  <si>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</si>
  <si>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</si>
  <si>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</si>
  <si>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</si>
  <si>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</si>
  <si>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</si>
  <si>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</si>
  <si>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</si>
  <si>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</si>
  <si>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</si>
  <si>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</si>
  <si>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</si>
  <si>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</si>
  <si>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</si>
  <si>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</si>
  <si>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</si>
  <si>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</si>
  <si>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</si>
  <si>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</si>
  <si>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</si>
  <si>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</si>
  <si>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</si>
  <si>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</si>
  <si>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</si>
  <si>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</si>
  <si>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</si>
  <si>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</si>
  <si>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</si>
  <si>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</si>
  <si>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</si>
  <si>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</si>
  <si>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</si>
  <si>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</si>
  <si>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</si>
  <si>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</si>
  <si>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</si>
  <si>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</si>
  <si>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</si>
  <si>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</si>
  <si>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</si>
  <si>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</si>
  <si>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</si>
  <si>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</si>
  <si>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</si>
  <si>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</si>
  <si>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</si>
  <si>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</si>
  <si>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</si>
  <si>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</si>
  <si>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</si>
  <si>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</si>
  <si>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</si>
  <si>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</si>
  <si>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</si>
  <si>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</si>
  <si>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</si>
  <si>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</si>
  <si>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</si>
  <si>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</si>
  <si>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</si>
  <si>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</si>
  <si>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</si>
  <si>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</si>
  <si>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</si>
  <si>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</si>
  <si>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</si>
  <si>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</si>
  <si>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</si>
  <si>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</si>
  <si>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</si>
  <si>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</si>
  <si>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</si>
  <si>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</si>
  <si>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</si>
  <si>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</si>
  <si>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</si>
  <si>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</si>
  <si>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</si>
  <si>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</si>
  <si>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</si>
  <si>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</si>
  <si>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</si>
  <si>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</si>
  <si>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</si>
  <si>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</si>
  <si>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</si>
  <si>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</si>
  <si>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</si>
  <si>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</si>
  <si>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</si>
  <si>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</si>
  <si>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</si>
  <si>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</si>
  <si>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</si>
  <si>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</si>
  <si>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</si>
  <si>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</si>
  <si>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</si>
  <si>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</si>
  <si>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</si>
  <si>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</si>
  <si>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</si>
  <si>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</si>
  <si>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</si>
  <si>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</si>
  <si>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</si>
  <si>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</si>
  <si>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</si>
  <si>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</si>
  <si>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</si>
  <si>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</si>
  <si>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</si>
  <si>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</si>
  <si>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</si>
  <si>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</si>
  <si>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</si>
  <si>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</si>
  <si>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</si>
  <si>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</si>
  <si>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</si>
  <si>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</si>
  <si>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</si>
  <si>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</si>
  <si>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</si>
  <si>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</si>
  <si>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</si>
  <si>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</si>
  <si>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</si>
  <si>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</si>
  <si>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</si>
  <si>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</si>
  <si>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</si>
  <si>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</si>
  <si>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</si>
  <si>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</si>
  <si>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</si>
  <si>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</si>
  <si>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</si>
  <si>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</si>
  <si>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</si>
  <si>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</si>
  <si>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</si>
  <si>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</si>
  <si>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</si>
  <si>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</si>
  <si>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</si>
  <si>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</si>
  <si>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</si>
  <si>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</si>
  <si>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</si>
  <si>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</si>
  <si>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</si>
  <si>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</si>
  <si>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</si>
  <si>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</si>
  <si>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</si>
  <si>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</si>
  <si>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</si>
  <si>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</si>
  <si>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</si>
  <si>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</si>
  <si>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</si>
  <si>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</si>
  <si>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</si>
  <si>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</si>
  <si>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</si>
  <si>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</si>
  <si>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</si>
  <si>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</si>
  <si>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</si>
  <si>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</si>
  <si>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</si>
  <si>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</si>
  <si>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</si>
  <si>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</si>
  <si>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</si>
  <si>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</si>
  <si>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</si>
  <si>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</si>
  <si>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</si>
  <si>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</si>
  <si>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</si>
  <si>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</si>
  <si>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</si>
  <si>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</si>
  <si>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</si>
  <si>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</si>
  <si>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</si>
  <si>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</si>
  <si>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</si>
  <si>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</si>
  <si>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</si>
  <si>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</si>
  <si>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</si>
  <si>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</si>
  <si>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</si>
  <si>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</si>
  <si>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</si>
  <si>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</si>
  <si>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</si>
  <si>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</si>
  <si>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</si>
  <si>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</si>
  <si>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</si>
  <si>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</si>
  <si>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</si>
  <si>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</si>
  <si>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</si>
  <si>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</si>
  <si>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</si>
  <si>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</si>
  <si>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</si>
  <si>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</si>
  <si>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</si>
  <si>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</si>
  <si>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</si>
  <si>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</si>
  <si>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</si>
  <si>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</si>
  <si>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</si>
  <si>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</si>
  <si>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</si>
  <si>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</si>
  <si>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</si>
  <si>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</si>
  <si>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</si>
  <si>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</si>
  <si>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</si>
  <si>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</si>
  <si>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</si>
  <si>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</si>
  <si>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</si>
  <si>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</si>
  <si>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</si>
  <si>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</si>
  <si>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</si>
  <si>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</si>
  <si>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</si>
  <si>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</si>
  <si>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</si>
  <si>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</si>
  <si>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</si>
  <si>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</si>
  <si>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</si>
  <si>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</si>
  <si>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</si>
  <si>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</si>
  <si>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</si>
  <si>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</si>
  <si>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</si>
  <si>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</si>
  <si>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</si>
  <si>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</si>
  <si>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</si>
  <si>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</si>
  <si>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</si>
  <si>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</si>
  <si>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</si>
  <si>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</si>
  <si>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</si>
  <si>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</si>
  <si>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</si>
  <si>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</si>
  <si>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</si>
  <si>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</si>
  <si>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</si>
  <si>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</si>
  <si>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</si>
  <si>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</si>
  <si>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</si>
  <si>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</si>
  <si>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</si>
  <si>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</si>
  <si>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</si>
  <si>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</si>
  <si>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</si>
  <si>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</si>
  <si>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</si>
  <si>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</si>
  <si>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</si>
  <si>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</si>
  <si>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</si>
  <si>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</si>
  <si>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</si>
  <si>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</si>
  <si>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</si>
  <si>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</si>
  <si>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</si>
  <si>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</si>
  <si>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</si>
  <si>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</si>
  <si>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</si>
  <si>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</si>
  <si>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</si>
  <si>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</si>
  <si>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</si>
  <si>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</si>
  <si>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</si>
  <si>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</si>
  <si>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</si>
  <si>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</si>
  <si>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</si>
  <si>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</si>
  <si>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</si>
  <si>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</si>
  <si>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</si>
  <si>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</si>
  <si>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</si>
  <si>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</si>
  <si>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</si>
  <si>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</si>
  <si>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</si>
  <si>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</si>
  <si>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</si>
  <si>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</si>
  <si>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</si>
  <si>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</si>
  <si>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</si>
  <si>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</si>
  <si>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</si>
  <si>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</si>
  <si>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</si>
  <si>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</si>
  <si>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</si>
  <si>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</si>
  <si>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</si>
  <si>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</si>
  <si>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</si>
  <si>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</si>
  <si>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</si>
  <si>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</si>
  <si>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</si>
  <si>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</si>
  <si>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</si>
  <si>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</si>
  <si>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</si>
  <si>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</si>
  <si>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</si>
  <si>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</si>
  <si>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</si>
  <si>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</si>
  <si>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</si>
  <si>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</si>
  <si>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</si>
  <si>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</si>
  <si>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</si>
  <si>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</si>
  <si>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</si>
  <si>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</si>
  <si>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</si>
  <si>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</si>
  <si>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</si>
  <si>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</si>
  <si>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</si>
  <si>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</si>
  <si>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</si>
  <si>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</si>
  <si>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</si>
  <si>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</si>
  <si>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</si>
  <si>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</si>
  <si>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</si>
  <si>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</si>
  <si>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</si>
  <si>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</si>
  <si>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</si>
  <si>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</si>
  <si>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</si>
  <si>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</si>
  <si>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</si>
  <si>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</si>
  <si>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</si>
  <si>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</si>
  <si>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</si>
  <si>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</si>
  <si>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</si>
  <si>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</si>
  <si>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</si>
  <si>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</si>
  <si>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</si>
  <si>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</si>
  <si>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</si>
  <si>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</si>
  <si>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</si>
  <si>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</si>
  <si>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</si>
  <si>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</si>
  <si>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</si>
  <si>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</si>
  <si>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</si>
  <si>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</si>
  <si>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</si>
  <si>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</si>
  <si>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</si>
  <si>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</si>
  <si>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</si>
  <si>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</si>
  <si>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</si>
  <si>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</si>
  <si>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</si>
  <si>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</si>
  <si>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</si>
  <si>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</si>
  <si>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</si>
  <si>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</si>
  <si>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</si>
  <si>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</si>
  <si>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</si>
  <si>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</si>
  <si>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</si>
  <si>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</si>
  <si>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</si>
  <si>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</si>
  <si>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</si>
  <si>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</si>
  <si>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</si>
  <si>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</si>
  <si>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</si>
  <si>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</si>
  <si>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</si>
  <si>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</si>
  <si>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</si>
  <si>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</si>
  <si>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</si>
  <si>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</si>
  <si>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</si>
  <si>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</si>
  <si>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</si>
  <si>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</si>
  <si>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</si>
  <si>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</si>
  <si>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</si>
  <si>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</si>
  <si>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</si>
  <si>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</si>
  <si>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</si>
  <si>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</si>
  <si>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</si>
  <si>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</si>
  <si>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</si>
  <si>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</si>
  <si>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</si>
  <si>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</si>
  <si>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</si>
  <si>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</si>
  <si>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</si>
  <si>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</si>
  <si>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</si>
  <si>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</si>
  <si>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</si>
  <si>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</si>
  <si>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</si>
  <si>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</si>
  <si>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</si>
  <si>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</si>
  <si>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</si>
  <si>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</si>
  <si>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</si>
  <si>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</si>
  <si>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</si>
  <si>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</si>
  <si>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</si>
  <si>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</si>
  <si>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</si>
  <si>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</si>
  <si>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</si>
  <si>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</si>
  <si>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</si>
  <si>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</si>
  <si>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</si>
  <si>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</si>
  <si>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</si>
  <si>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</si>
  <si>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</si>
  <si>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</si>
  <si>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</si>
  <si>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</si>
  <si>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</si>
  <si>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</si>
  <si>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</si>
  <si>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</si>
  <si>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</si>
  <si>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</si>
  <si>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</si>
  <si>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</si>
  <si>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</si>
  <si>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</si>
  <si>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</si>
  <si>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</si>
  <si>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</si>
  <si>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</si>
  <si>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</si>
  <si>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</si>
  <si>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</si>
  <si>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</si>
  <si>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</si>
  <si>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</si>
  <si>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</si>
  <si>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</si>
  <si>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</si>
  <si>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</si>
  <si>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</si>
  <si>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</si>
  <si>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</si>
  <si>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</si>
  <si>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</si>
  <si>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</si>
  <si>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</si>
  <si>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</si>
  <si>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</si>
  <si>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</si>
  <si>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</si>
  <si>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</si>
  <si>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</si>
  <si>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</si>
  <si>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</si>
  <si>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</si>
  <si>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</si>
  <si>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</si>
  <si>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</si>
  <si>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</si>
  <si>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</si>
  <si>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</si>
  <si>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</si>
  <si>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</si>
  <si>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</si>
  <si>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</si>
  <si>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</si>
  <si>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</si>
  <si>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</si>
  <si>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</si>
  <si>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</si>
  <si>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</si>
  <si>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</si>
  <si>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</si>
  <si>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</si>
  <si>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</si>
  <si>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</si>
  <si>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</si>
  <si>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</si>
  <si>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</si>
  <si>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</si>
  <si>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</si>
  <si>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</si>
  <si>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</si>
  <si>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</si>
  <si>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</si>
  <si>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</si>
  <si>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</si>
  <si>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</si>
  <si>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</si>
  <si>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</si>
  <si>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</si>
  <si>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</si>
  <si>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</si>
  <si>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</si>
  <si>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</si>
  <si>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</si>
  <si>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</si>
  <si>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</si>
  <si>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</si>
  <si>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</si>
  <si>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</si>
  <si>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</si>
  <si>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</si>
  <si>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</si>
  <si>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</si>
  <si>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</si>
  <si>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</si>
  <si>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</si>
  <si>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</si>
  <si>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</si>
  <si>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</si>
  <si>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</si>
  <si>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</si>
  <si>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</si>
  <si>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</si>
  <si>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</si>
  <si>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</si>
  <si>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</si>
  <si>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</si>
  <si>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</si>
  <si>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</si>
  <si>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</si>
  <si>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</si>
  <si>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</si>
  <si>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</si>
  <si>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</si>
  <si>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</si>
  <si>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</si>
  <si>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</si>
  <si>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</si>
  <si>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</si>
  <si>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</si>
  <si>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</si>
  <si>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</si>
  <si>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</si>
  <si>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</si>
  <si>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</si>
  <si>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</si>
  <si>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</si>
  <si>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</si>
  <si>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</si>
  <si>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</si>
  <si>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</si>
  <si>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</si>
  <si>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</si>
  <si>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</si>
  <si>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</si>
  <si>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</si>
  <si>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</si>
  <si>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</si>
  <si>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</si>
  <si>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</si>
  <si>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</si>
  <si>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</si>
  <si>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</si>
  <si>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</si>
  <si>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</si>
  <si>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</si>
  <si>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</si>
  <si>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</si>
  <si>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</si>
  <si>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</si>
  <si>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</si>
  <si>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</si>
  <si>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</si>
  <si>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</si>
  <si>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</si>
  <si>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</si>
  <si>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</si>
  <si>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</si>
  <si>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</si>
  <si>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</si>
  <si>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</si>
  <si>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</si>
  <si>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</si>
  <si>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</si>
  <si>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</si>
  <si>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</si>
  <si>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</si>
  <si>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</si>
  <si>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</si>
  <si>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</si>
  <si>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</si>
  <si>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</si>
  <si>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</si>
  <si>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</si>
  <si>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</si>
  <si>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</si>
  <si>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</si>
  <si>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</si>
  <si>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</si>
  <si>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</si>
  <si>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</si>
  <si>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</si>
  <si>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</si>
  <si>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</si>
  <si>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</si>
  <si>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</si>
  <si>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</si>
  <si>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</si>
  <si>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</si>
  <si>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</si>
  <si>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</si>
  <si>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</si>
  <si>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</si>
  <si>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</si>
  <si>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</si>
  <si>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</si>
  <si>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</si>
  <si>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</si>
  <si>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</si>
  <si>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</si>
  <si>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</si>
  <si>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</si>
  <si>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</si>
  <si>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</si>
  <si>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</si>
  <si>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</si>
  <si>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</si>
  <si>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</si>
  <si>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</si>
  <si>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</si>
  <si>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</si>
  <si>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</si>
  <si>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</si>
  <si>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</si>
  <si>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</si>
  <si>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</si>
  <si>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</si>
  <si>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</si>
  <si>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</si>
  <si>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</si>
  <si>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</si>
  <si>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</si>
  <si>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</si>
  <si>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</si>
  <si>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</si>
  <si>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</si>
  <si>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</si>
  <si>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</si>
  <si>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</si>
  <si>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</si>
  <si>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</si>
  <si>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</si>
  <si>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</si>
  <si>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</si>
  <si>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</si>
  <si>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</si>
  <si>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</si>
  <si>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</si>
  <si>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</si>
  <si>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</si>
  <si>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</si>
  <si>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</si>
  <si>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</si>
  <si>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</si>
  <si>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</si>
  <si>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</si>
  <si>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</si>
  <si>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</si>
  <si>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</si>
  <si>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</si>
  <si>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</si>
  <si>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</si>
  <si>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</si>
  <si>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</si>
  <si>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</si>
  <si>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</si>
  <si>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</si>
  <si>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</si>
  <si>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</si>
  <si>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</si>
  <si>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</si>
  <si>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</si>
  <si>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</si>
  <si>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</si>
  <si>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</si>
  <si>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</si>
  <si>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</si>
  <si>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</si>
  <si>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</si>
  <si>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</si>
  <si>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</si>
  <si>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</si>
  <si>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</si>
  <si>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</si>
  <si>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</si>
  <si>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</si>
  <si>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</si>
  <si>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</si>
  <si>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</si>
  <si>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</si>
  <si>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</si>
  <si>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</si>
  <si>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</si>
  <si>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</si>
  <si>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</si>
  <si>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</si>
  <si>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</si>
  <si>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</si>
  <si>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</si>
  <si>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</si>
  <si>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</si>
  <si>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</si>
  <si>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</si>
  <si>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</si>
  <si>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</si>
  <si>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</si>
  <si>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</si>
  <si>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</si>
  <si>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</si>
  <si>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</si>
  <si>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</si>
  <si>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</si>
  <si>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</si>
  <si>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</si>
  <si>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</si>
  <si>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</si>
  <si>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</si>
  <si>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</si>
  <si>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</si>
  <si>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</si>
  <si>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</si>
  <si>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</si>
  <si>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</si>
  <si>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</si>
  <si>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</si>
  <si>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</si>
  <si>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</si>
  <si>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</si>
  <si>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</si>
  <si>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</si>
  <si>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</si>
  <si>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</si>
  <si>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</si>
  <si>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</si>
  <si>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</si>
  <si>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</si>
  <si>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</si>
  <si>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</si>
  <si>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</si>
  <si>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</si>
  <si>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</si>
  <si>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</si>
  <si>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</si>
  <si>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</si>
  <si>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</si>
  <si>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</si>
  <si>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</si>
  <si>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</si>
  <si>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</si>
  <si>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</si>
  <si>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</si>
  <si>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</si>
  <si>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</si>
  <si>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</si>
  <si>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</si>
  <si>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</si>
  <si>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</si>
  <si>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</si>
  <si>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</si>
  <si>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</si>
  <si>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</si>
  <si>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</si>
  <si>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</si>
  <si>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</si>
  <si>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</si>
  <si>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</si>
  <si>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</si>
  <si>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</si>
  <si>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</si>
  <si>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</si>
  <si>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</si>
  <si>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</si>
  <si>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</si>
  <si>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</si>
  <si>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</si>
  <si>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</si>
  <si>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</si>
  <si>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</si>
  <si>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</si>
  <si>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</si>
  <si>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</si>
  <si>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</si>
  <si>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</si>
  <si>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</si>
  <si>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</si>
  <si>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</si>
  <si>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</si>
  <si>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</si>
  <si>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</si>
  <si>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</si>
  <si>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</si>
  <si>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</si>
  <si>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</si>
  <si>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</si>
  <si>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</si>
  <si>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</si>
  <si>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</si>
  <si>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</si>
  <si>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</si>
  <si>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</si>
  <si>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</si>
  <si>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</si>
  <si>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</si>
  <si>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</si>
  <si>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</si>
  <si>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</si>
  <si>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</si>
  <si>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</si>
  <si>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</si>
  <si>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</si>
  <si>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</si>
  <si>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</si>
  <si>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</si>
  <si>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</si>
  <si>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</si>
  <si>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</si>
  <si>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</si>
  <si>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</si>
  <si>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</si>
  <si>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</si>
  <si>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</si>
  <si>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</si>
  <si>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</si>
  <si>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</si>
  <si>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</si>
  <si>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</si>
  <si>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</si>
  <si>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</si>
  <si>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</si>
  <si>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</si>
  <si>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</si>
  <si>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</si>
  <si>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</si>
  <si>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</si>
  <si>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</si>
  <si>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</si>
  <si>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</si>
  <si>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</si>
  <si>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</si>
  <si>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</si>
  <si>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</si>
  <si>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</si>
  <si>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</si>
  <si>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</si>
  <si>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</si>
  <si>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</si>
  <si>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</si>
  <si>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</si>
  <si>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</si>
  <si>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</si>
  <si>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</si>
  <si>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</si>
  <si>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</si>
  <si>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</si>
  <si>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</si>
  <si>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</si>
  <si>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</si>
  <si>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</si>
  <si>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</si>
  <si>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</si>
  <si>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</si>
  <si>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</si>
  <si>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</si>
  <si>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</si>
  <si>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</si>
  <si>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</si>
  <si>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</si>
  <si>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</si>
  <si>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</si>
  <si>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</si>
  <si>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</si>
  <si>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</si>
  <si>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</si>
  <si>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</si>
  <si>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</si>
  <si>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</si>
  <si>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</si>
  <si>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</si>
  <si>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</si>
  <si>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</si>
  <si>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</si>
  <si>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</si>
  <si>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</si>
  <si>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</si>
  <si>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</si>
  <si>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</si>
  <si>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</si>
  <si>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</si>
  <si>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</si>
  <si>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</si>
  <si>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</si>
  <si>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</si>
  <si>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</si>
  <si>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</si>
  <si>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</si>
  <si>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</si>
  <si>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</si>
  <si>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</si>
  <si>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</si>
  <si>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</si>
  <si>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</si>
  <si>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</si>
  <si>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</si>
  <si>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</si>
  <si>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</si>
  <si>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</si>
  <si>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</si>
  <si>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</si>
  <si>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</si>
  <si>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</si>
  <si>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</si>
  <si>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</si>
  <si>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</si>
  <si>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</si>
  <si>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</si>
  <si>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</si>
  <si>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</si>
  <si>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</si>
  <si>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</si>
  <si>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</si>
  <si>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</si>
  <si>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</si>
  <si>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</si>
  <si>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</si>
  <si>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</si>
  <si>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</si>
  <si>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</si>
  <si>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</si>
  <si>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</si>
  <si>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</si>
  <si>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</si>
  <si>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</si>
  <si>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</si>
  <si>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</si>
  <si>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</si>
  <si>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</si>
  <si>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</si>
  <si>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</si>
  <si>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</si>
  <si>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</si>
  <si>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</si>
  <si>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</si>
  <si>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</si>
  <si>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</si>
  <si>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</si>
  <si>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</si>
  <si>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</si>
  <si>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</si>
  <si>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</si>
  <si>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</si>
  <si>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</si>
  <si>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</si>
  <si>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</si>
  <si>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</si>
  <si>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</si>
  <si>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</si>
  <si>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</si>
  <si>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</si>
  <si>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</si>
  <si>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</si>
  <si>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</si>
  <si>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</si>
  <si>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</si>
  <si>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</si>
  <si>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</si>
  <si>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</si>
  <si>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</si>
  <si>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</si>
  <si>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</si>
  <si>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</si>
  <si>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</si>
  <si>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</si>
  <si>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</si>
  <si>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</si>
  <si>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</si>
  <si>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</si>
  <si>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</si>
  <si>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</si>
  <si>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</si>
  <si>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</si>
  <si>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</si>
  <si>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</si>
  <si>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</si>
  <si>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</si>
  <si>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</si>
  <si>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</si>
  <si>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</si>
  <si>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</si>
  <si>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</si>
  <si>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</si>
  <si>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</si>
  <si>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</si>
  <si>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</si>
  <si>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</si>
  <si>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</si>
  <si>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</si>
  <si>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</si>
  <si>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</si>
  <si>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</si>
  <si>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</si>
  <si>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</si>
  <si>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</si>
  <si>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</si>
  <si>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</si>
  <si>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</si>
  <si>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</si>
  <si>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</si>
  <si>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</si>
  <si>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</si>
  <si>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</si>
  <si>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</si>
  <si>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</si>
  <si>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</si>
  <si>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</si>
  <si>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</si>
  <si>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</si>
  <si>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</si>
  <si>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</si>
  <si>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</si>
  <si>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</si>
  <si>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</si>
  <si>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</si>
  <si>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</si>
  <si>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</si>
  <si>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</si>
  <si>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</si>
  <si>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</si>
  <si>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</si>
  <si>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</si>
  <si>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</si>
  <si>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</si>
  <si>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</si>
  <si>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</si>
  <si>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</si>
  <si>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</si>
  <si>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</si>
  <si>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</si>
  <si>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</si>
  <si>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</si>
  <si>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</si>
  <si>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</si>
  <si>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</si>
  <si>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</si>
  <si>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</si>
  <si>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</si>
  <si>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</si>
  <si>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</si>
  <si>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</si>
  <si>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</si>
  <si>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</si>
  <si>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</si>
  <si>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</si>
  <si>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</si>
  <si>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</si>
  <si>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</si>
  <si>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</si>
  <si>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</si>
  <si>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</si>
  <si>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</si>
  <si>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</si>
  <si>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</si>
  <si>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</si>
  <si>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</si>
  <si>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</si>
  <si>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</si>
  <si>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</si>
  <si>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</si>
  <si>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</si>
  <si>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</si>
  <si>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</si>
  <si>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</si>
  <si>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</si>
  <si>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</si>
  <si>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</si>
  <si>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</si>
  <si>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</si>
  <si>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</si>
  <si>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</si>
  <si>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</si>
  <si>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</si>
  <si>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</si>
  <si>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</si>
  <si>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</si>
  <si>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</si>
  <si>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</si>
  <si>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</si>
  <si>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</si>
  <si>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</si>
  <si>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</si>
  <si>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</si>
  <si>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</si>
  <si>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</si>
  <si>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</si>
  <si>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</si>
  <si>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</si>
  <si>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</si>
  <si>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</si>
  <si>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</si>
  <si>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</si>
  <si>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</si>
  <si>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</si>
  <si>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</si>
  <si>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</si>
  <si>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</si>
  <si>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</si>
  <si>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</si>
  <si>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</si>
  <si>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</si>
  <si>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</si>
  <si>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</si>
  <si>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</si>
  <si>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</si>
  <si>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</si>
  <si>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</si>
  <si>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</si>
  <si>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</si>
  <si>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</si>
  <si>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</si>
  <si>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</si>
  <si>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</si>
  <si>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</si>
  <si>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</si>
  <si>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</si>
  <si>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</si>
  <si>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</si>
  <si>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</si>
  <si>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</si>
  <si>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</si>
  <si>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</si>
  <si>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</si>
  <si>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</si>
  <si>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</si>
  <si>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</si>
  <si>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</si>
  <si>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</si>
  <si>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</si>
  <si>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</si>
  <si>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</si>
  <si>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</si>
  <si>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</si>
  <si>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</si>
  <si>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</si>
  <si>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</si>
  <si>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</si>
  <si>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</si>
  <si>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</si>
  <si>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</si>
  <si>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</si>
  <si>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</si>
  <si>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</si>
  <si>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</si>
  <si>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</si>
  <si>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</si>
  <si>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</si>
  <si>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</si>
  <si>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</si>
  <si>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</si>
  <si>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</si>
  <si>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</si>
  <si>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</si>
  <si>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</si>
  <si>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</si>
  <si>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</si>
  <si>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</si>
  <si>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</si>
  <si>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</si>
  <si>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</si>
  <si>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</si>
  <si>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</si>
  <si>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</si>
  <si>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</si>
  <si>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</si>
  <si>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</si>
  <si>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</si>
  <si>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</si>
  <si>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</si>
  <si>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</si>
  <si>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</si>
  <si>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</si>
  <si>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</si>
  <si>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</si>
  <si>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</si>
  <si>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</si>
  <si>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</si>
  <si>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</si>
  <si>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</si>
  <si>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</si>
  <si>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</si>
  <si>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</si>
  <si>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</si>
  <si>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</si>
  <si>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</si>
  <si>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</si>
  <si>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</si>
  <si>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</si>
  <si>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</si>
  <si>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</si>
  <si>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</si>
  <si>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</si>
  <si>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</si>
  <si>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</si>
  <si>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</si>
  <si>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</si>
  <si>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</si>
  <si>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</si>
  <si>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</si>
  <si>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</si>
  <si>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</si>
  <si>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</si>
  <si>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</si>
  <si>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</si>
  <si>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</si>
  <si>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</si>
  <si>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</si>
  <si>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</si>
  <si>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</si>
  <si>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</si>
  <si>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</si>
  <si>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</si>
  <si>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</si>
  <si>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</si>
  <si>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</si>
  <si>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</si>
  <si>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</si>
  <si>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</si>
  <si>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</si>
  <si>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</si>
  <si>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</si>
  <si>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</si>
  <si>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</si>
  <si>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</si>
  <si>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</si>
  <si>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</si>
  <si>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</si>
  <si>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</si>
  <si>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</si>
  <si>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</si>
  <si>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</si>
  <si>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</si>
  <si>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</si>
  <si>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</si>
  <si>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</si>
  <si>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</si>
  <si>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</si>
  <si>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</si>
  <si>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</si>
  <si>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</si>
  <si>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</si>
  <si>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</si>
  <si>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</si>
  <si>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</si>
  <si>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</si>
  <si>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</si>
  <si>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</si>
  <si>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</si>
  <si>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</si>
  <si>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</si>
  <si>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</si>
  <si>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</si>
  <si>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</si>
  <si>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</si>
  <si>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</si>
  <si>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</si>
  <si>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</si>
  <si>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</si>
  <si>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</si>
  <si>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</si>
  <si>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</si>
  <si>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</si>
  <si>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</si>
  <si>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</si>
  <si>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</si>
  <si>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</si>
  <si>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</si>
  <si>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</si>
  <si>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</si>
  <si>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</si>
  <si>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</si>
  <si>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</si>
  <si>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</si>
  <si>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</si>
  <si>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</si>
  <si>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</si>
  <si>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</si>
  <si>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</si>
  <si>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</si>
  <si>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</si>
  <si>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</si>
  <si>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</si>
  <si>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</si>
  <si>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</si>
  <si>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</si>
  <si>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</si>
  <si>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</si>
  <si>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</si>
  <si>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</si>
  <si>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</si>
  <si>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</si>
  <si>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</si>
  <si>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</si>
  <si>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</si>
  <si>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</si>
  <si>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</si>
  <si>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</si>
  <si>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</si>
  <si>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</si>
  <si>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</si>
  <si>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</si>
  <si>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</si>
  <si>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</si>
  <si>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</si>
  <si>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</si>
  <si>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</si>
  <si>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</si>
  <si>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</si>
  <si>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</si>
  <si>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</si>
  <si>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</si>
  <si>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</si>
  <si>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</si>
  <si>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</si>
  <si>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</si>
  <si>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</si>
  <si>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</si>
  <si>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</si>
  <si>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</si>
  <si>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</si>
  <si>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</si>
  <si>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</si>
  <si>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</si>
  <si>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</si>
  <si>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</si>
  <si>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</si>
  <si>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</si>
  <si>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</si>
  <si>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</si>
  <si>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</si>
  <si>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</si>
  <si>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</si>
  <si>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</si>
  <si>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</si>
  <si>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</si>
  <si>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</si>
  <si>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</si>
  <si>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</si>
  <si>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</si>
  <si>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</si>
  <si>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</si>
  <si>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</si>
  <si>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</si>
  <si>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</si>
  <si>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</si>
  <si>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</si>
  <si>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</si>
  <si>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</si>
  <si>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</si>
  <si>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</si>
  <si>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</si>
  <si>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</si>
  <si>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</si>
  <si>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</si>
  <si>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</si>
  <si>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</si>
  <si>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</si>
  <si>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</si>
  <si>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</si>
  <si>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</si>
  <si>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</si>
  <si>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</si>
  <si>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</si>
  <si>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</si>
  <si>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</si>
  <si>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</si>
  <si>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</si>
  <si>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</si>
  <si>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</si>
  <si>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</si>
  <si>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</si>
  <si>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</si>
  <si>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</si>
  <si>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</si>
  <si>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</si>
  <si>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</si>
  <si>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</si>
  <si>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</si>
  <si>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</si>
  <si>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</si>
  <si>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</si>
  <si>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</si>
  <si>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</si>
  <si>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</si>
  <si>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</si>
  <si>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</si>
  <si>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</si>
  <si>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</si>
  <si>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</si>
  <si>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</si>
  <si>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</si>
  <si>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</si>
  <si>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</si>
  <si>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</si>
  <si>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</si>
  <si>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</si>
  <si>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</si>
  <si>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</si>
  <si>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</si>
  <si>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</si>
  <si>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</si>
  <si>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</si>
  <si>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</si>
  <si>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</si>
  <si>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</si>
  <si>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</si>
  <si>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</si>
  <si>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</si>
  <si>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</si>
  <si>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</si>
  <si>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</si>
  <si>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</si>
  <si>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</si>
  <si>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</si>
  <si>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</si>
  <si>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</si>
  <si>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</si>
  <si>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</si>
  <si>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</si>
  <si>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</si>
  <si>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</si>
  <si>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</si>
  <si>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</si>
  <si>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</si>
  <si>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</si>
  <si>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</si>
  <si>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</si>
  <si>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</si>
  <si>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</si>
  <si>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</si>
  <si>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</si>
  <si>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</si>
  <si>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</si>
  <si>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</si>
  <si>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</si>
  <si>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</si>
  <si>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</si>
  <si>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</si>
  <si>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</si>
  <si>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</si>
  <si>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</si>
  <si>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</si>
  <si>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</si>
  <si>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</si>
  <si>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</si>
  <si>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</si>
  <si>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</si>
  <si>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</si>
  <si>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</si>
  <si>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</si>
  <si>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</si>
  <si>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</si>
  <si>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</si>
  <si>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</si>
  <si>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</si>
  <si>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</si>
  <si>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</si>
  <si>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</si>
  <si>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</si>
  <si>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</si>
  <si>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</si>
  <si>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</si>
  <si>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</si>
  <si>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</si>
  <si>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</si>
  <si>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</si>
  <si>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</si>
  <si>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</si>
  <si>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</si>
  <si>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</si>
  <si>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</si>
  <si>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</si>
  <si>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</si>
  <si>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</si>
  <si>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</si>
  <si>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</si>
  <si>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</si>
  <si>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</si>
  <si>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</si>
  <si>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</si>
  <si>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</si>
  <si>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</si>
  <si>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</si>
  <si>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</si>
  <si>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</si>
  <si>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</si>
  <si>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</si>
  <si>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</si>
  <si>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</si>
  <si>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</si>
  <si>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</si>
  <si>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</si>
  <si>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</si>
  <si>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</si>
  <si>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</si>
  <si>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</si>
  <si>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</si>
  <si>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</si>
  <si>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</si>
  <si>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</si>
  <si>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</si>
  <si>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</si>
  <si>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</si>
  <si>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</si>
  <si>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</si>
  <si>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</si>
  <si>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</si>
  <si>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</si>
  <si>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</si>
  <si>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</si>
  <si>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</si>
  <si>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</si>
  <si>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</si>
  <si>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</si>
  <si>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</si>
  <si>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</si>
  <si>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</si>
  <si>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</si>
  <si>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</si>
  <si>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</si>
  <si>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</si>
  <si>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</si>
  <si>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</si>
  <si>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</si>
  <si>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</si>
  <si>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</si>
  <si>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</si>
  <si>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</si>
  <si>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</si>
  <si>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</si>
  <si>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</si>
  <si>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</si>
  <si>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</si>
  <si>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</si>
  <si>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</si>
  <si>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</si>
  <si>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</si>
  <si>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</si>
  <si>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</si>
  <si>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</si>
  <si>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</si>
  <si>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</si>
  <si>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</si>
  <si>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</si>
  <si>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</si>
  <si>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</si>
  <si>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</si>
  <si>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</si>
  <si>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</si>
  <si>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</si>
  <si>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</si>
  <si>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</si>
  <si>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</si>
  <si>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</si>
  <si>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</si>
  <si>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</si>
  <si>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</si>
  <si>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</si>
  <si>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</si>
  <si>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</si>
  <si>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</si>
  <si>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</si>
  <si>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</si>
  <si>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</si>
  <si>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</si>
  <si>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</si>
  <si>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</si>
  <si>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</si>
  <si>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</si>
  <si>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</si>
  <si>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</si>
  <si>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</si>
  <si>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</si>
  <si>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</si>
  <si>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</si>
  <si>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</si>
  <si>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</si>
  <si>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</si>
  <si>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</si>
  <si>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</si>
  <si>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</si>
  <si>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</si>
  <si>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</si>
  <si>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</si>
  <si>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</si>
  <si>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</si>
  <si>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</si>
  <si>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</si>
  <si>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</si>
  <si>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</si>
  <si>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</si>
  <si>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</si>
  <si>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</si>
  <si>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</si>
  <si>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</si>
  <si>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</si>
  <si>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</si>
  <si>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</si>
  <si>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</si>
  <si>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</si>
  <si>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</si>
  <si>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</si>
  <si>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</si>
  <si>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</si>
  <si>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</si>
  <si>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</si>
  <si>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</si>
  <si>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</si>
  <si>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</si>
  <si>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</si>
  <si>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</si>
  <si>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</si>
  <si>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</si>
  <si>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</si>
  <si>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</si>
  <si>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</si>
  <si>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</si>
  <si>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</si>
  <si>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</si>
  <si>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</si>
  <si>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</si>
  <si>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</si>
  <si>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</si>
  <si>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</si>
  <si>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</si>
  <si>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</si>
  <si>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</si>
  <si>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</si>
  <si>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</si>
  <si>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</si>
  <si>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</si>
  <si>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</si>
  <si>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</si>
  <si>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</si>
  <si>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</si>
  <si>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</si>
  <si>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</si>
  <si>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</si>
  <si>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</si>
  <si>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</si>
  <si>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</si>
  <si>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</si>
  <si>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</si>
  <si>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</si>
  <si>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</si>
  <si>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</si>
  <si>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</si>
  <si>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</si>
  <si>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</si>
  <si>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</si>
  <si>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</si>
  <si>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</si>
  <si>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</si>
  <si>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</si>
  <si>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</si>
  <si>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</si>
  <si>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</si>
  <si>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</si>
  <si>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</si>
  <si>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</si>
  <si>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</si>
  <si>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</si>
  <si>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</si>
  <si>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</si>
  <si>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</si>
  <si>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</si>
  <si>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</si>
  <si>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</si>
  <si>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</si>
  <si>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</si>
  <si>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</si>
  <si>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</si>
  <si>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</si>
  <si>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</si>
  <si>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</si>
  <si>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</si>
  <si>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</si>
  <si>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</si>
  <si>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</si>
  <si>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</si>
  <si>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</si>
  <si>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</si>
  <si>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</si>
  <si>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</si>
  <si>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</si>
  <si>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</si>
  <si>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</si>
  <si>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</si>
  <si>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</si>
  <si>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</si>
  <si>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</si>
  <si>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</si>
  <si>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</si>
  <si>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</si>
  <si>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</si>
  <si>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</si>
  <si>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</si>
  <si>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</si>
  <si>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</si>
  <si>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</si>
  <si>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</si>
  <si>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</si>
  <si>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</si>
  <si>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</si>
  <si>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</si>
  <si>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</si>
  <si>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</si>
  <si>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</si>
  <si>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</si>
  <si>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</si>
  <si>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</si>
  <si>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</si>
  <si>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</si>
  <si>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</si>
  <si>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</si>
  <si>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</si>
  <si>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</si>
  <si>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</si>
  <si>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</si>
  <si>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</si>
  <si>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</si>
  <si>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</si>
  <si>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</si>
  <si>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</si>
  <si>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</si>
  <si>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</si>
  <si>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</si>
  <si>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</si>
  <si>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</si>
  <si>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</si>
  <si>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</si>
  <si>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</si>
  <si>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</si>
  <si>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</si>
  <si>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</si>
  <si>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</si>
  <si>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</si>
  <si>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</si>
  <si>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</si>
  <si>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</si>
  <si>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</si>
  <si>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</si>
  <si>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</si>
  <si>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</si>
  <si>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</si>
  <si>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</si>
  <si>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</si>
  <si>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</si>
  <si>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</si>
  <si>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</si>
  <si>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</si>
  <si>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</si>
  <si>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</si>
  <si>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</si>
  <si>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</si>
  <si>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</si>
  <si>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</si>
  <si>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</si>
  <si>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</si>
  <si>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</si>
  <si>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</si>
  <si>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</si>
  <si>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</si>
  <si>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</si>
  <si>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</si>
  <si>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</si>
  <si>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</si>
  <si>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</si>
  <si>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</si>
  <si>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</si>
  <si>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</si>
  <si>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</si>
  <si>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</si>
  <si>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</si>
  <si>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</si>
  <si>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</si>
  <si>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</si>
  <si>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</si>
  <si>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</si>
  <si>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</si>
  <si>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</si>
  <si>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</si>
  <si>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</si>
  <si>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</si>
  <si>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</si>
  <si>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</si>
  <si>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</si>
  <si>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</si>
  <si>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</si>
  <si>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</si>
  <si>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</si>
  <si>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</si>
  <si>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</si>
  <si>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</si>
  <si>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</si>
  <si>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</si>
  <si>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</si>
  <si>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</si>
  <si>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</si>
  <si>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</si>
  <si>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</si>
  <si>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</si>
  <si>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</si>
  <si>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</si>
  <si>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</si>
  <si>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</si>
  <si>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</si>
  <si>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</si>
  <si>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</si>
  <si>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</si>
  <si>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</si>
  <si>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</si>
  <si>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</si>
  <si>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</si>
  <si>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</si>
  <si>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</si>
  <si>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</si>
  <si>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</si>
  <si>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</si>
  <si>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</si>
  <si>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</si>
  <si>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</si>
  <si>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</si>
  <si>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</si>
  <si>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</si>
  <si>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</si>
  <si>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</si>
  <si>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</si>
  <si>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</si>
  <si>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</si>
  <si>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</si>
  <si>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</si>
  <si>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</si>
  <si>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</si>
  <si>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</si>
  <si>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</si>
  <si>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</si>
  <si>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</si>
  <si>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</si>
  <si>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</si>
  <si>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</si>
  <si>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</si>
  <si>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</si>
  <si>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</si>
  <si>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</si>
  <si>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</si>
  <si>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</si>
  <si>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</si>
  <si>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</si>
  <si>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</si>
  <si>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</si>
  <si>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</si>
  <si>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</si>
  <si>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</si>
  <si>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</si>
  <si>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</si>
  <si>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</si>
  <si>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</si>
  <si>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</si>
  <si>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</si>
  <si>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</si>
  <si>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</si>
  <si>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</si>
  <si>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</si>
  <si>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</si>
  <si>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</si>
  <si>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</si>
  <si>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</si>
  <si>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</si>
  <si>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</si>
  <si>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</si>
  <si>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</si>
  <si>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</si>
  <si>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</si>
  <si>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</si>
  <si>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</si>
  <si>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</si>
  <si>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</si>
  <si>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</si>
  <si>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</si>
  <si>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</si>
  <si>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</si>
  <si>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</si>
  <si>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</si>
  <si>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</si>
  <si>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</si>
  <si>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</si>
  <si>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</si>
  <si>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</si>
  <si>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</si>
  <si>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</si>
  <si>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</si>
  <si>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</si>
  <si>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</si>
  <si>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</si>
  <si>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</si>
  <si>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</si>
  <si>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</si>
  <si>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</si>
  <si>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</si>
  <si>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</si>
  <si>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</si>
  <si>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</si>
  <si>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</si>
  <si>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</si>
  <si>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</si>
  <si>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</si>
  <si>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</si>
  <si>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</si>
  <si>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</si>
  <si>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</si>
  <si>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</si>
  <si>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</si>
  <si>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</si>
  <si>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</si>
  <si>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</si>
  <si>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</si>
  <si>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</si>
  <si>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</si>
  <si>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</si>
  <si>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</si>
  <si>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</si>
  <si>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</si>
  <si>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</si>
  <si>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</si>
  <si>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</si>
  <si>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</si>
  <si>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</si>
  <si>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</si>
  <si>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</si>
  <si>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</si>
  <si>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</si>
  <si>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</si>
  <si>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</si>
  <si>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</si>
  <si>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</si>
  <si>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</si>
  <si>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</si>
  <si>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</si>
  <si>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</si>
  <si>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</si>
  <si>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</si>
  <si>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</si>
  <si>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</si>
  <si>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</si>
  <si>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</si>
  <si>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</si>
  <si>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</si>
  <si>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</si>
  <si>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</si>
  <si>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</si>
  <si>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</si>
  <si>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</si>
  <si>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</si>
  <si>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</si>
  <si>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</si>
  <si>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</si>
  <si>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</si>
  <si>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</si>
  <si>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</si>
  <si>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</si>
  <si>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</si>
  <si>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</si>
  <si>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</si>
  <si>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</si>
  <si>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</si>
  <si>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</si>
  <si>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</si>
  <si>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</si>
  <si>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</si>
  <si>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</si>
  <si>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</si>
  <si>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</si>
  <si>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</si>
  <si>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</si>
  <si>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</si>
  <si>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</si>
  <si>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</si>
  <si>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</si>
  <si>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</si>
  <si>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</si>
  <si>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</si>
  <si>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</si>
  <si>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</si>
  <si>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</si>
  <si>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</si>
  <si>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</si>
  <si>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</si>
  <si>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</si>
  <si>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</si>
  <si>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</si>
  <si>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</si>
  <si>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</si>
  <si>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</si>
  <si>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</si>
  <si>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</si>
  <si>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</si>
  <si>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</si>
  <si>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</si>
  <si>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</si>
  <si>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</si>
  <si>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</si>
  <si>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</si>
  <si>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</si>
  <si>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</si>
  <si>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</si>
  <si>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</si>
  <si>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</si>
  <si>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</si>
  <si>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</si>
  <si>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</si>
  <si>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</si>
  <si>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</si>
  <si>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</si>
  <si>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</si>
  <si>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</si>
  <si>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</si>
  <si>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</si>
  <si>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</si>
  <si>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</si>
  <si>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</si>
  <si>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</si>
  <si>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</si>
  <si>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</si>
  <si>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</si>
  <si>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</si>
  <si>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</si>
  <si>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</si>
  <si>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</si>
  <si>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</si>
  <si>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</si>
  <si>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</si>
  <si>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</si>
  <si>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</si>
  <si>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</si>
  <si>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</si>
  <si>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</si>
  <si>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</si>
  <si>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</si>
  <si>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</si>
  <si>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</si>
  <si>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</si>
  <si>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</si>
  <si>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</si>
  <si>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</si>
  <si>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</si>
  <si>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</si>
  <si>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</si>
  <si>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</si>
  <si>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</si>
  <si>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</si>
  <si>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</si>
  <si>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</si>
  <si>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</si>
  <si>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</si>
  <si>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</si>
  <si>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</si>
  <si>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</si>
  <si>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</si>
  <si>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</si>
  <si>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</si>
  <si>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</si>
  <si>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</si>
  <si>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</si>
  <si>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</si>
  <si>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</si>
  <si>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</si>
  <si>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</si>
  <si>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</si>
  <si>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</si>
  <si>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</si>
  <si>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</si>
  <si>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</si>
  <si>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</si>
  <si>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</si>
  <si>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</si>
  <si>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</si>
  <si>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</si>
  <si>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</si>
  <si>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</si>
  <si>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</si>
  <si>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</si>
  <si>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</si>
  <si>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</si>
  <si>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</si>
  <si>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</si>
  <si>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</si>
  <si>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</si>
  <si>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</si>
  <si>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</si>
  <si>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</si>
  <si>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</si>
  <si>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</si>
  <si>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</si>
  <si>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</si>
  <si>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</si>
  <si>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</si>
  <si>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</si>
  <si>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</si>
  <si>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</si>
  <si>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</si>
  <si>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</si>
  <si>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</si>
  <si>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</si>
  <si>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</si>
  <si>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</si>
  <si>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</si>
  <si>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</si>
  <si>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</si>
  <si>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</si>
  <si>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</si>
  <si>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</si>
  <si>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</si>
  <si>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</si>
  <si>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</si>
  <si>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</si>
  <si>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</si>
  <si>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</si>
  <si>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</si>
  <si>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</si>
  <si>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</si>
  <si>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</si>
  <si>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</si>
  <si>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</si>
  <si>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</si>
  <si>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</si>
  <si>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</si>
  <si>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</si>
  <si>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</si>
  <si>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</si>
  <si>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</si>
  <si>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</si>
  <si>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</si>
  <si>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</si>
  <si>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</si>
  <si>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</si>
  <si>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</si>
  <si>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</si>
  <si>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</si>
  <si>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</si>
  <si>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</si>
  <si>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</si>
  <si>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</si>
  <si>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</si>
  <si>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</si>
  <si>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</si>
  <si>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</si>
  <si>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</si>
  <si>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</si>
  <si>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</si>
  <si>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</si>
  <si>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</si>
  <si>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</si>
  <si>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</si>
  <si>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</si>
  <si>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</si>
  <si>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</si>
  <si>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</si>
  <si>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</si>
  <si>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</si>
  <si>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</si>
  <si>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</si>
  <si>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</si>
  <si>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</si>
  <si>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</si>
  <si>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</si>
  <si>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</si>
  <si>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</si>
  <si>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</si>
  <si>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</si>
  <si>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</si>
  <si>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</si>
  <si>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</si>
  <si>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</si>
  <si>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</si>
  <si>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</si>
  <si>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</si>
  <si>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</si>
  <si>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</si>
  <si>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</si>
  <si>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</si>
  <si>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</si>
  <si>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</si>
  <si>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</si>
  <si>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</si>
  <si>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</si>
  <si>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</si>
  <si>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</si>
  <si>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</si>
  <si>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</si>
  <si>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</si>
  <si>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</si>
  <si>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</si>
  <si>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</si>
  <si>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</si>
  <si>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</si>
  <si>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</si>
  <si>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</si>
  <si>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</si>
  <si>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</si>
  <si>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</si>
  <si>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</si>
  <si>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</si>
  <si>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</si>
  <si>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</si>
  <si>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</si>
  <si>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</si>
  <si>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</si>
  <si>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</si>
  <si>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</si>
  <si>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</si>
  <si>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</si>
  <si>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</si>
  <si>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</si>
  <si>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</si>
  <si>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</si>
  <si>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</si>
  <si>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</si>
  <si>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</si>
  <si>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</si>
  <si>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</si>
  <si>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</si>
  <si>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</si>
  <si>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</si>
  <si>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</si>
  <si>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</si>
  <si>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</si>
  <si>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</si>
  <si>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</si>
  <si>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</si>
  <si>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</si>
  <si>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</si>
  <si>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</si>
  <si>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</si>
  <si>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</si>
  <si>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</si>
  <si>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</si>
  <si>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</si>
  <si>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</si>
  <si>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</si>
  <si>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</si>
  <si>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</si>
  <si>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</si>
  <si>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</si>
  <si>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</si>
  <si>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</si>
  <si>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</si>
  <si>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</si>
  <si>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</si>
  <si>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</si>
  <si>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</si>
  <si>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</si>
  <si>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</si>
  <si>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</si>
  <si>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</si>
  <si>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</si>
  <si>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</si>
  <si>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</si>
  <si>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</si>
  <si>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</si>
  <si>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</si>
  <si>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</si>
  <si>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</si>
  <si>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</si>
  <si>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</si>
  <si>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</si>
  <si>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</si>
  <si>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</si>
  <si>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</si>
  <si>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</si>
  <si>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</si>
  <si>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</si>
  <si>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</si>
  <si>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</si>
  <si>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</si>
  <si>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</si>
  <si>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</si>
  <si>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</si>
  <si>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</si>
  <si>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</si>
  <si>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</si>
  <si>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</si>
  <si>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</si>
  <si>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</si>
  <si>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</si>
  <si>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</si>
  <si>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</si>
  <si>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</si>
  <si>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</si>
  <si>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</si>
  <si>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</si>
  <si>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</si>
  <si>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</si>
  <si>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</si>
  <si>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</si>
  <si>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</si>
  <si>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</si>
  <si>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</si>
  <si>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</si>
  <si>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</si>
  <si>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</si>
  <si>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</si>
  <si>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</si>
  <si>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</si>
  <si>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</si>
  <si>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</si>
  <si>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</si>
  <si>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</si>
  <si>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</si>
  <si>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</si>
  <si>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</si>
  <si>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</si>
  <si>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</si>
  <si>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</si>
  <si>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</si>
  <si>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</si>
  <si>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</si>
  <si>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</si>
  <si>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</si>
  <si>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</si>
  <si>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</si>
  <si>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</si>
  <si>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</si>
  <si>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</si>
  <si>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</si>
  <si>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</si>
  <si>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</si>
  <si>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</si>
  <si>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</si>
  <si>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</si>
  <si>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</si>
  <si>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</si>
  <si>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</si>
  <si>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</si>
  <si>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</si>
  <si>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</si>
  <si>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</si>
  <si>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</si>
  <si>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</si>
  <si>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</si>
  <si>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</si>
  <si>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</si>
  <si>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</si>
  <si>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</si>
  <si>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</si>
  <si>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</si>
  <si>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</si>
  <si>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</si>
  <si>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</si>
  <si>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</si>
  <si>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</si>
  <si>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</si>
  <si>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</si>
  <si>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</si>
  <si>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</si>
  <si>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</si>
  <si>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</si>
  <si>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</si>
  <si>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</si>
  <si>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</si>
  <si>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</si>
  <si>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</si>
  <si>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</si>
  <si>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</si>
  <si>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</si>
  <si>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</si>
  <si>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</si>
  <si>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</si>
  <si>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</si>
  <si>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</si>
  <si>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</si>
  <si>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</si>
  <si>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</si>
  <si>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</si>
  <si>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</si>
  <si>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</si>
  <si>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</si>
  <si>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</si>
  <si>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</si>
  <si>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</si>
  <si>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</si>
  <si>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</si>
  <si>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</si>
  <si>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</si>
  <si>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</si>
  <si>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</si>
  <si>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</si>
  <si>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</si>
  <si>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</si>
  <si>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</si>
  <si>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</si>
  <si>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</si>
  <si>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</si>
  <si>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</si>
  <si>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</si>
  <si>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</si>
  <si>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</si>
  <si>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</si>
  <si>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</si>
  <si>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</si>
  <si>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</si>
  <si>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</si>
  <si>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</si>
  <si>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</si>
  <si>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</si>
  <si>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</si>
  <si>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</si>
  <si>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</si>
  <si>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</si>
  <si>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</si>
  <si>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</si>
  <si>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</si>
  <si>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</si>
  <si>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</si>
  <si>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</si>
  <si>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</si>
  <si>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</si>
  <si>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</si>
  <si>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</si>
  <si>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</si>
  <si>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</si>
  <si>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</si>
  <si>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</si>
  <si>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</si>
  <si>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</si>
  <si>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</si>
  <si>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</si>
  <si>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</si>
  <si>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</si>
  <si>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</si>
  <si>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</si>
  <si>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</si>
  <si>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</si>
  <si>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</si>
  <si>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</si>
  <si>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</si>
  <si>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</si>
  <si>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</si>
  <si>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</si>
  <si>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</si>
  <si>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</si>
  <si>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</si>
  <si>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</si>
  <si>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</si>
  <si>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</si>
  <si>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</si>
  <si>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</si>
  <si>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</si>
  <si>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</si>
  <si>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</si>
  <si>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</si>
  <si>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</si>
  <si>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</si>
  <si>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</si>
  <si>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</si>
  <si>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</si>
  <si>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</si>
  <si>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</si>
  <si>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</si>
  <si>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</si>
  <si>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</si>
  <si>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</si>
  <si>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</si>
  <si>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</si>
  <si>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</si>
  <si>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</si>
  <si>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</si>
  <si>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</si>
  <si>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</si>
  <si>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</si>
  <si>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</si>
  <si>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</si>
  <si>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</si>
  <si>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</si>
  <si>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</si>
  <si>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</si>
  <si>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</si>
  <si>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</si>
  <si>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</si>
  <si>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</si>
  <si>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</si>
  <si>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</si>
  <si>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</si>
  <si>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</si>
  <si>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</si>
  <si>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</si>
  <si>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</si>
  <si>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</si>
  <si>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</si>
  <si>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</si>
  <si>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</si>
  <si>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</si>
  <si>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</si>
  <si>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</si>
  <si>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</si>
  <si>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</si>
  <si>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</si>
  <si>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</si>
  <si>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</si>
  <si>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</si>
  <si>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</si>
  <si>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</si>
  <si>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</si>
  <si>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</si>
  <si>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</si>
  <si>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</si>
  <si>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</si>
  <si>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</si>
  <si>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</si>
  <si>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</si>
  <si>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</si>
  <si>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</si>
  <si>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</si>
  <si>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</si>
  <si>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</si>
  <si>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</si>
  <si>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</si>
  <si>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</si>
  <si>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</si>
  <si>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</si>
  <si>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</si>
  <si>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</si>
  <si>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</si>
  <si>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</si>
  <si>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</si>
  <si>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</si>
  <si>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</si>
  <si>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</si>
  <si>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</si>
  <si>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</si>
  <si>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</si>
  <si>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</si>
  <si>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</si>
  <si>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</si>
  <si>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</si>
  <si>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</si>
  <si>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</si>
  <si>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</si>
  <si>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</si>
  <si>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</si>
  <si>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</si>
  <si>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</si>
  <si>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</si>
  <si>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</si>
  <si>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</si>
  <si>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</si>
  <si>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</si>
  <si>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</si>
  <si>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</si>
  <si>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</si>
  <si>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</si>
  <si>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</si>
  <si>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</si>
  <si>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</si>
  <si>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</si>
  <si>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</si>
  <si>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</si>
  <si>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</si>
  <si>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</si>
  <si>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</si>
  <si>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</si>
  <si>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</si>
  <si>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</si>
  <si>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</si>
  <si>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</si>
  <si>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</si>
  <si>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</si>
  <si>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</si>
  <si>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</si>
  <si>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</si>
  <si>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</si>
  <si>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</si>
  <si>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</si>
  <si>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</si>
  <si>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</si>
  <si>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</si>
  <si>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</si>
  <si>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</si>
  <si>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</si>
  <si>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</si>
  <si>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</si>
  <si>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</si>
  <si>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</si>
  <si>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</si>
  <si>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</si>
  <si>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</si>
  <si>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</si>
  <si>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</si>
  <si>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</si>
  <si>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</si>
  <si>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</si>
  <si>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</si>
  <si>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</si>
  <si>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</si>
  <si>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</si>
  <si>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</si>
  <si>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</si>
  <si>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</si>
  <si>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</si>
  <si>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</si>
  <si>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</si>
  <si>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</si>
  <si>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</si>
  <si>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</si>
  <si>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</si>
  <si>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</si>
  <si>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</si>
  <si>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</si>
  <si>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</si>
  <si>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</si>
  <si>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</si>
  <si>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</si>
  <si>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</si>
  <si>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</si>
  <si>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</si>
  <si>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</si>
  <si>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</si>
  <si>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</si>
  <si>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</si>
  <si>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</si>
  <si>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</si>
  <si>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</si>
  <si>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</si>
  <si>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</si>
  <si>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</si>
  <si>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</si>
  <si>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</si>
  <si>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</si>
  <si>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</si>
  <si>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</si>
  <si>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</si>
  <si>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</si>
  <si>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</si>
  <si>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</si>
  <si>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</si>
  <si>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</si>
  <si>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</si>
  <si>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</si>
  <si>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</si>
  <si>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</si>
  <si>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</si>
  <si>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</si>
  <si>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</si>
  <si>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</si>
  <si>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</si>
  <si>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</si>
  <si>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</si>
  <si>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</si>
  <si>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</si>
  <si>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</si>
  <si>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</si>
  <si>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</si>
  <si>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</si>
  <si>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</si>
  <si>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</si>
  <si>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</si>
  <si>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</si>
  <si>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</si>
  <si>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</si>
  <si>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</si>
  <si>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</si>
  <si>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</si>
  <si>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</si>
  <si>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</si>
  <si>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</si>
  <si>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</si>
  <si>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</si>
  <si>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45 mins</t>
  </si>
  <si>
    <t>PCM-20251126-00000487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</si>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</sst>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tabSelected="1" workbookViewId="0">
      <selection activeCell="D8" sqref="D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324.39101365740498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45987.339439583331</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45987.339439583331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45987.339439583331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45987.339439583331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45987.339439583331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45987.339439583331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45987.339439583331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45987.339439583331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45987.339439583331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45987.339439583331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45987.339439583331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45987.339439583331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45987.339439583331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45987.339439583331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45987.339439583331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45987.339439583331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45987.339439583331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45987.339439583331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45987.339439583331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45987.339439583331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45987.339439583331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45987.339439583331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45987.339439583331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45987.339439583331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45987.339439583331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45987.339439583331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45987.339439583331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45987.339439583331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45987.339439583331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45987.339439583331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45987.339439583331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45987.339439583331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45987.339439583331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45987.339439583331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45987.339439583331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45987.339439583331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45987.339439583331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45987.339439583331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45987.339439583331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45987.339439583331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45987.339439583331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45987.339439583331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45987.339439583331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45987.339439583331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45987.339439583331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45987.339439583331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45987.339439583331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45987.339439583331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45987.339439583331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45987.339439583331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45987.339439583331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45987.339439583331</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BADDF1AC-BCB6-4E3C-A293-607432BD4A7D}"/>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162.33960162036965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2.9520206018496538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22576</v>
      </c>
      <c r="E5" s="102"/>
      <c r="F5" s="103"/>
      <c r="G5" s="104">
        <f ca="1">IFERROR(NOW()-F5,"-")</f>
        <v>45987.339439583331</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45987.339439583331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45987.339439583331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45987.339439583331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45987.339439583331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45987.339439583331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45987.339439583331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45987.339439583331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45987.339439583331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45987.339439583331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45987.339439583331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45987.339439583331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45987.339439583331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45987.339439583331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45987.339439583331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45987.339439583331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45987.339439583331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45987.339439583331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45987.339439583331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45987.339439583331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45987.339439583331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45987.339439583331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45987.339439583331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45987.339439583331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45987.339439583331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45987.339439583331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45987.339439583331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45987.339439583331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45987.339439583331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45987.339439583331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45987.339439583331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45987.339439583331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45987.339439583331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45987.339439583331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45987.339439583331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45987.339439583331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45987.339439583331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45987.339439583331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45987.339439583331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45987.339439583331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45987.339439583331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45987.339439583331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45987.339439583331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45987.339439583331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45987.339439583331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45987.339439583331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45987.339439583331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45987.339439583331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45987.339439583331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45987.339439583331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45987.339439583331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45987.339439583331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45987.339439583331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45987.339439583331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45987.339439583331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45987.339439583331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45987.339439583331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45987.339439583331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45987.339439583331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45987.339439583331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45987.339439583331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45987.339439583331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45987.339439583331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45987.339439583331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45987.339439583331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45987.339439583331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45987.339439583331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45987.339439583331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45987.339439583331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45987.339439583331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45987.339439583331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45987.339439583331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45987.339439583331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45987.339439583331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45987.339439583331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45987.339439583331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45987.339439583331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45987.339439583331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45987.339439583331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45987.339439583331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45987.339439583331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45987.339439583331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45987.339439583331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45987.339439583331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45987.339439583331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45987.339439583331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45987.339439583331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45987.339439583331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45987.339439583331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45987.339439583331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45987.339439583331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45987.339439583331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45987.339439583331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45987.339439583331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45987.339439583331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45987.339439583331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45987.339439583331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45987.339439583331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45987.339439583331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45987.339439583331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45987.339439583331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45987.339439583331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45987.339439583331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45987.339439583331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45987.339439583331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45987.339439583331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45987.339439583331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45987.339439583331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45987.339439583331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45987.339439583331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45987.339439583331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45987.339439583331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45987.339439583331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45987.339439583331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45987.339439583331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45987.339439583331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45987.339439583331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45987.339439583331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45987.339439583331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45987.339439583331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45987.339439583331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45987.339439583331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45987.339439583331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45987.339439583331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45987.339439583331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45987.339439583331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45987.339439583331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45987.339439583331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45987.339439583331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45987.339439583331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45987.339439583331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45987.339439583331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45987.339439583331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45987.339439583331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45987.339439583331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45987.339439583331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45987.339439583331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45987.339439583331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45987.339439583331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45987.339439583331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45987.339439583331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45987.339439583331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45987.339439583331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45987.339439583331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45987.339439583331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45987.339439583331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45987.339439583331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45987.339439583331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45987.339439583331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45987.339439583331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45987.339439583331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45987.339439583331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45987.339439583331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45987.339439583331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45987.339439583331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45987.339439583331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45987.339439583331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45987.339439583331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45987.339439583331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45987.339439583331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45987.339439583331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45987.339439583331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45987.339439583331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45987.339439583331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45987.339439583331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45987.339439583331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45987.339439583331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45987.339439583331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45987.339439583331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45987.339439583331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45987.339439583331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45987.339439583331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45987.339439583331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45987.339439583331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45987.339439583331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45987.339439583331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45987.339439583331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45987.339439583331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45987.339439583331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45987.339439583331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45987.339439583331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45987.339439583331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45987.339439583331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45987.339439583331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45987.339439583331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45987.339439583331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45987.339439583331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45987.339439583331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45987.339439583331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45987.339439583331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45987.339439583331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45987.339439583331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45987.339439583331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45987.339439583331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45987.339439583331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45987.339439583331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45987.339439583331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45987.339439583331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45987.339439583331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45987.339439583331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45987.339439583331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45987.339439583331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45987.339439583331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45987.339439583331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45987.339439583331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45987.339439583331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45987.339439583331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45987.339439583331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45987.339439583331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45987.339439583331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45987.339439583331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45987.339439583331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45987.339439583331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45987.339439583331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45987.339439583331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45987.339439583331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45987.339439583331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45987.339439583331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45987.339439583331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45987.339439583331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45987.339439583331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45987.339439583331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45987.339439583331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45987.339439583331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45987.339439583331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45987.339439583331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45987.339439583331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45987.339439583331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45987.339439583331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45987.339439583331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45987.339439583331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45987.339439583331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45987.339439583331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45987.339439583331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45987.339439583331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45987.339439583331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45987.339439583331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45987.339439583331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45987.339439583331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45987.339439583331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45987.339439583331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45987.339439583331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45987.339439583331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45987.339439583331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45987.339439583331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45987.339439583331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45987.339439583331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45987.339439583331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45987.339439583331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45987.339439583331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45987.339439583331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45987.339439583331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45987.339439583331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45987.339439583331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45987.339439583331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45987.339439583331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45987.339439583331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45987.339439583331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45987.339439583331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45987.339439583331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45987.339439583331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45987.339439583331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45987.339439583331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45987.339439583331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45987.339439583331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45987.339439583331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45987.339439583331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45987.339439583331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45987.339439583331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45987.339439583331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45987.339439583331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45987.339439583331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45987.339439583331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45987.339439583331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45987.339439583331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45987.339439583331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45987.339439583331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45987.339439583331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45987.339439583331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45987.339439583331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45987.339439583331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45987.339439583331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45987.339439583331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45987.339439583331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45987.339439583331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45987.339439583331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45987.339439583331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45987.339439583331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45987.339439583331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45987.339439583331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45987.339439583331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45987.339439583331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45987.339439583331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45987.339439583331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45987.339439583331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45987.339439583331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45987.339439583331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45987.339439583331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45987.339439583331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45987.339439583331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45987.339439583331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45987.339439583331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45987.339439583331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45987.339439583331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45987.339439583331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45987.339439583331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45987.339439583331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45987.339439583331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45987.339439583331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45987.339439583331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45987.339439583331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45987.339439583331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45987.339439583331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45987.339439583331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45987.339439583331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45987.339439583331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45987.339439583331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45987.339439583331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45987.339439583331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45987.339439583331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45987.339439583331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45987.339439583331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45987.339439583331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45987.339439583331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45987.339439583331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45987.339439583331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45987.339439583331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45987.339439583331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45987.339439583331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45987.339439583331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45987.339439583331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45987.339439583331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45987.339439583331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45987.339439583331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45987.339439583331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45987.339439583331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45987.339439583331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45987.339439583331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45987.339439583331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45987.339439583331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45987.339439583331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45987.339439583331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45987.339439583331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45987.339439583331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45987.339439583331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45987.339439583331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45987.339439583331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45987.339439583331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45987.339439583331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45987.339439583331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45987.339439583331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45987.339439583331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45987.339439583331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45987.339439583331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45987.339439583331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45987.339439583331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45987.339439583331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45987.339439583331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45987.339439583331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45987.339439583331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45987.339439583331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45987.339439583331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45987.339439583331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45987.339439583331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45987.339439583331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45987.339439583331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45987.339439583331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45987.339439583331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45987.339439583331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45987.339439583331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45987.339439583331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45987.339439583331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45987.339439583331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45987.339439583331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45987.339439583331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45987.339439583331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45987.339439583331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45987.339439583331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45987.339439583331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45987.339439583331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45987.339439583331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45987.339439583331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45987.339439583331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45987.339439583331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45987.339439583331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45987.339439583331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45987.339439583331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45987.339439583331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45987.339439583331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45987.339439583331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45987.339439583331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45987.339439583331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45987.339439583331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45987.339439583331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45987.339439583331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45987.339439583331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45987.339439583331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45987.339439583331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45987.339439583331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45987.339439583331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45987.339439583331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45987.339439583331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45987.339439583331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45987.339439583331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45987.339439583331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45987.339439583331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45987.339439583331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45987.339439583331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45987.339439583331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45987.339439583331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45987.339439583331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45987.339439583331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45987.339439583331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45987.339439583331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45987.339439583331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45987.339439583331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45987.339439583331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45987.339439583331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45987.339439583331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45987.339439583331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45987.339439583331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45987.339439583331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45987.339439583331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45987.339439583331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45987.339439583331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45987.339439583331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45987.339439583331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45987.339439583331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45987.339439583331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45987.339439583331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45987.339439583331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45987.339439583331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45987.339439583331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45987.339439583331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45987.339439583331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45987.339439583331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45987.339439583331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45987.339439583331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45987.339439583331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45987.339439583331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45987.339439583331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45987.339439583331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45987.339439583331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45987.339439583331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45987.339439583331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45987.339439583331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45987.339439583331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45987.339439583331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45987.339439583331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45987.339439583331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45987.339439583331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45987.339439583331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45987.339439583331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45987.339439583331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45987.339439583331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45987.339439583331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45987.339439583331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45987.339439583331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45987.339439583331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45987.339439583331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45987.339439583331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45987.339439583331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45987.339439583331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45987.339439583331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45987.339439583331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45987.339439583331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45987.339439583331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45987.339439583331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45987.339439583331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45987.339439583331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45987.339439583331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45987.339439583331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45987.339439583331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45987.339439583331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45987.339439583331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45987.339439583331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45987.339439583331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45987.339439583331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45987.339439583331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45987.339439583331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45987.339439583331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45987.339439583331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45987.339439583331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45987.339439583331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45987.339439583331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45987.339439583331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45987.339439583331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45987.339439583331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45987.339439583331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45987.339439583331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45987.339439583331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45987.339439583331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45987.339439583331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45987.339439583331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45987.339439583331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45987.339439583331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45987.339439583331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45987.339439583331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45987.339439583331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45987.339439583331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45987.339439583331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45987.339439583331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45987.339439583331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45987.339439583331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45987.339439583331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45987.339439583331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45987.339439583331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45987.339439583331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45987.339439583331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45987.339439583331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45987.339439583331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45987.339439583331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45987.339439583331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45987.339439583331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45987.339439583331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45987.339439583331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45987.339439583331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45987.339439583331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45987.339439583331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45987.339439583331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45987.339439583331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45987.339439583331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45987.339439583331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45987.339439583331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45987.339439583331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45987.339439583331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45987.339439583331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45987.339439583331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45987.339439583331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45987.339439583331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45987.339439583331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45987.339439583331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45987.339439583331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45987.339439583331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45987.339439583331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45987.339439583331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45987.339439583331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45987.339439583331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45987.339439583331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45987.339439583331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45987.339439583331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45987.339439583331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45987.339439583331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45987.339439583331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45987.339439583331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45987.339439583331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45987.339439583331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45987.339439583331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45987.339439583331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45987.339439583331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45987.339439583331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45987.339439583331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45987.339439583331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45987.339439583331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45987.339439583331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45987.339439583331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45987.339439583331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45987.339439583331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45987.339439583331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45987.339439583331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45987.339439583331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45987.339439583331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45987.339439583331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45987.339439583331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45987.339439583331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45987.339439583331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45987.339439583331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45987.339439583331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45987.339439583331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45987.339439583331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45987.339439583331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45987.339439583331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45987.339439583331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45987.339439583331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45987.339439583331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45987.339439583331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45987.339439583331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45987.339439583331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45987.339439583331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45987.339439583331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45987.339439583331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45987.339439583331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45987.339439583331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45987.339439583331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45987.339439583331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45987.339439583331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45987.339439583331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45987.339439583331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45987.339439583331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45987.339439583331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45987.339439583331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45987.339439583331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45987.339439583331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45987.339439583331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45987.339439583331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45987.339439583331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45987.339439583331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45987.339439583331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45987.339439583331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45987.339439583331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45987.339439583331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45987.339439583331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45987.339439583331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45987.339439583331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45987.339439583331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45987.339439583331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45987.339439583331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45987.339439583331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45987.339439583331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45987.339439583331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45987.339439583331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45987.339439583331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45987.339439583331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45987.339439583331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45987.339439583331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45987.339439583331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45987.339439583331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45987.339439583331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45987.339439583331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45987.339439583331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45987.339439583331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45987.339439583331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45987.339439583331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45987.339439583331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45987.339439583331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45987.339439583331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45987.339439583331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45987.339439583331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45987.339439583331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45987.339439583331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45987.339439583331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45987.339439583331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45987.339439583331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45987.339439583331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45987.339439583331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45987.339439583331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45987.339439583331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45987.339439583331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45987.339439583331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45987.339439583331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45987.339439583331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45987.339439583331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45987.339439583331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45987.339439583331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45987.339439583331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45987.339439583331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45987.339439583331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45987.339439583331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45987.339439583331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45987.339439583331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45987.339439583331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45987.339439583331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45987.339439583331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45987.339439583331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45987.339439583331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45987.339439583331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45987.339439583331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45987.339439583331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45987.339439583331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45987.339439583331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45987.339439583331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45987.339439583331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45987.339439583331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45987.339439583331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45987.339439583331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45987.339439583331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45987.339439583331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45987.339439583331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45987.339439583331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45987.339439583331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45987.339439583331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45987.339439583331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45987.339439583331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45987.339439583331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45987.339439583331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45987.339439583331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45987.339439583331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45987.339439583331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45987.339439583331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45987.339439583331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45987.339439583331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45987.339439583331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45987.339439583331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45987.339439583331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45987.339439583331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45987.339439583331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45987.339439583331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45987.339439583331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45987.339439583331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45987.339439583331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45987.339439583331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45987.339439583331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45987.339439583331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45987.339439583331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45987.339439583331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45987.339439583331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45987.339439583331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45987.339439583331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45987.339439583331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45987.339439583331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45987.339439583331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45987.339439583331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45987.339439583331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45987.339439583331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45987.339439583331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45987.339439583331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45987.339439583331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45987.339439583331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45987.339439583331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45987.339439583331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45987.339439583331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45987.339439583331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45987.339439583331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45987.339439583331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45987.339439583331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45987.339439583331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45987.339439583331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45987.339439583331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45987.339439583331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45987.339439583331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45987.339439583331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45987.339439583331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45987.339439583331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45987.339439583331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45987.339439583331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45987.339439583331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45987.339439583331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45987.339439583331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45987.339439583331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45987.339439583331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45987.339439583331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45987.339439583331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45987.339439583331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45987.339439583331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45987.339439583331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45987.339439583331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45987.339439583331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45987.339439583331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45987.339439583331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45987.339439583331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45987.339439583331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45987.339439583331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45987.339439583331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45987.339439583331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45987.339439583331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45987.339439583331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45987.339439583331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45987.339439583331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45987.339439583331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45987.339439583331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45987.339439583331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45987.339439583331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45987.339439583331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45987.339439583331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45987.339439583331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45987.339439583331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45987.339439583331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45987.339439583331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45987.339439583331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45987.339439583331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45987.339439583331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45987.339439583331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45987.339439583331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45987.339439583331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45987.339439583331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45987.339439583331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45987.339439583331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45987.339439583331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45987.339439583331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45987.339439583331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45987.339439583331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45987.339439583331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45987.339439583331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45987.339439583331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45987.339439583331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45987.339439583331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45987.339439583331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45987.339439583331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45987.339439583331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45987.339439583331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45987.339439583331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45987.339439583331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45987.339439583331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45987.339439583331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45987.339439583331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45987.339439583331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45987.339439583331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45987.339439583331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45987.339439583331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45987.339439583331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45987.339439583331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45987.339439583331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45987.339439583331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45987.339439583331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45987.339439583331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45987.339439583331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45987.339439583331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45987.339439583331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45987.339439583331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45987.339439583331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45987.339439583331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45987.339439583331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45987.339439583331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45987.339439583331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45987.339439583331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45987.339439583331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45987.339439583331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45987.339439583331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45987.339439583331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45987.339439583331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45987.339439583331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45987.339439583331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45987.339439583331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45987.339439583331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45987.339439583331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45987.339439583331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45987.339439583331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45987.339439583331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45987.339439583331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45987.339439583331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45987.339439583331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45987.339439583331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45987.339439583331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45987.339439583331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45987.339439583331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45987.339439583331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45987.339439583331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45987.339439583331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45987.339439583331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45987.339439583331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45987.339439583331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45987.339439583331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45987.339439583331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45987.339439583331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45987.339439583331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45987.339439583331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45987.339439583331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45987.339439583331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45987.339439583331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45987.339439583331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45987.339439583331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45987.339439583331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45987.339439583331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45987.339439583331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45987.339439583331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45987.339439583331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45987.339439583331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45987.339439583331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45987.339439583331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45987.339439583331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45987.339439583331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45987.339439583331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45987.339439583331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45987.339439583331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45987.339439583331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45987.339439583331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45987.339439583331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45987.339439583331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45987.339439583331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45987.339439583331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45987.339439583331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45987.339439583331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45987.339439583331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45987.339439583331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45987.339439583331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45987.339439583331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45987.339439583331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45987.339439583331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45987.339439583331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45987.339439583331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45987.339439583331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45987.339439583331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45987.339439583331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45987.339439583331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45987.339439583331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45987.339439583331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45987.339439583331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45987.339439583331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45987.339439583331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45987.339439583331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45987.339439583331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45987.339439583331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45987.339439583331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45987.339439583331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45987.339439583331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45987.339439583331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45987.339439583331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45987.339439583331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45987.339439583331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45987.339439583331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45987.339439583331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45987.339439583331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45987.339439583331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45987.339439583331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45987.339439583331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45987.339439583331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45987.339439583331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45987.339439583331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45987.339439583331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45987.339439583331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45987.339439583331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45987.339439583331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45987.339439583331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45987.339439583331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45987.339439583331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45987.339439583331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45987.339439583331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45987.339439583331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45987.339439583331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45987.339439583331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45987.339439583331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45987.339439583331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45987.339439583331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45987.339439583331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45987.339439583331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45987.339439583331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45987.339439583331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45987.339439583331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45987.339439583331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45987.339439583331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45987.339439583331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45987.339439583331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45987.339439583331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45987.339439583331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45987.339439583331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45987.339439583331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45987.339439583331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45987.339439583331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45987.339439583331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45987.339439583331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45987.339439583331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45987.339439583331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45987.339439583331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45987.339439583331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45987.339439583331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45987.339439583331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45987.339439583331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45987.339439583331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45987.339439583331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45987.339439583331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45987.339439583331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45987.339439583331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45987.339439583331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45987.339439583331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45987.339439583331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45987.339439583331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45987.339439583331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45987.339439583331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45987.339439583331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45987.339439583331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45987.339439583331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45987.339439583331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45987.339439583331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45987.339439583331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45987.339439583331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45987.339439583331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45987.339439583331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45987.339439583331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45987.339439583331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45987.339439583331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45987.339439583331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45987.339439583331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45987.339439583331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45987.339439583331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45987.339439583331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45987.339439583331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45987.339439583331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45987.339439583331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45987.339439583331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45987.339439583331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45987.339439583331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45987.339439583331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45987.339439583331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45987.339439583331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45987.339439583331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45987.339439583331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45987.339439583331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45987.339439583331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45987.339439583331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45987.339439583331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45987.339439583331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45987.339439583331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45987.339439583331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45987.339439583331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45987.339439583331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45987.339439583331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45987.339439583331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45987.339439583331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45987.339439583331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45987.339439583331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45987.339439583331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45987.339439583331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45987.339439583331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45987.339439583331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45987.339439583331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45987.339439583331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45987.339439583331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45987.339439583331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45987.339439583331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45987.339439583331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45987.339439583331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45987.339439583331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45987.339439583331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45987.339439583331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45987.339439583331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45987.339439583331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45987.339439583331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45987.339439583331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45987.339439583331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45987.339439583331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45987.339439583331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45987.339439583331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45987.339439583331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45987.339439583331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45987.339439583331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45987.339439583331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45987.339439583331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45987.339439583331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45987.339439583331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45987.339439583331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45987.339439583331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45987.339439583331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45987.339439583331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45987.339439583331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45987.339439583331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45987.339439583331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45987.339439583331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45987.339439583331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45987.339439583331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45987.339439583331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45987.339439583331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45987.339439583331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45987.339439583331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45987.339439583331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45987.339439583331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45987.339439583331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45987.339439583331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45987.339439583331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45987.339439583331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45987.339439583331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45987.339439583331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45987.339439583331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45987.339439583331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45987.339439583331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45987.339439583331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45987.339439583331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45987.339439583331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45987.339439583331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45987.339439583331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45987.339439583331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45987.339439583331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45987.339439583331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45987.339439583331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45987.339439583331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45987.339439583331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45987.339439583331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45987.339439583331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45987.339439583331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45987.339439583331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45987.339439583331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45987.339439583331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45987.339439583331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45987.339439583331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45987.339439583331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283.85872199073492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35308</v>
      </c>
      <c r="E3" s="94" t="s">
        <v>39021</v>
      </c>
      <c r="F3" s="95">
        <v>45987.238761574074</v>
      </c>
      <c r="G3" s="96">
        <f t="shared" ref="G3:G43" ca="1" si="0">IFERROR(NOW()-F3,"")</f>
        <v>0.10067800925753545</v>
      </c>
      <c r="H3" s="95">
        <v>45987.23269675926</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35131</v>
      </c>
      <c r="E4" s="94" t="s">
        <v>39021</v>
      </c>
      <c r="F4" s="95">
        <v>45987.305428240739</v>
      </c>
      <c r="G4" s="96">
        <f t="shared" ca="1" si="0"/>
        <v>3.4011342591838911E-2</v>
      </c>
      <c r="H4" s="95">
        <v>45987.299583333333</v>
      </c>
      <c r="I4" s="113" t="str">
        <f>IFERROR(VLOOKUP(D4,DB!A:F,6,0),"")</f>
        <v>SCECO</v>
      </c>
      <c r="J4" s="113" t="str">
        <f>IFERROR(VLOOKUP(D4,DB!A:G,7,0),"")</f>
        <v>Vandalized</v>
      </c>
      <c r="K4" s="97" t="s">
        <v>39112</v>
      </c>
      <c r="L4" s="91" t="str">
        <f>IFERROR(VLOOKUP(D4,DB!A:I,9,0),"")</f>
        <v>Latis</v>
      </c>
    </row>
    <row r="5" spans="1:16" ht="15" customHeight="1">
      <c r="A5" s="113"/>
      <c r="B5" s="113" t="str">
        <f>IFERROR(VLOOKUP(D5,DB!A:K,11,0),"")</f>
        <v/>
      </c>
      <c r="C5" s="93"/>
      <c r="D5" s="91"/>
      <c r="E5" s="94"/>
      <c r="F5" s="95"/>
      <c r="G5" s="96">
        <f t="shared" ca="1" si="0"/>
        <v>45987.339439583331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45987.339439583331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45987.339439583331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45987.339439583331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45987.339439583331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45987.339439583331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45987.339439583331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45987.339439583331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45987.339439583331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45987.339439583331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45987.339439583331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45987.339439583331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45987.339439583331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45987.339439583331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45987.339439583331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45987.339439583331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45987.339439583331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45987.339439583331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45987.339439583331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45987.339439583331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45987.339439583331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45987.339439583331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45987.339439583331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45987.339439583331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45987.339439583331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45987.339439583331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45987.339439583331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45987.339439583331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45987.339439583331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45987.339439583331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45987.339439583331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45987.339439583331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45987.339439583331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45987.339439583331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45987.339439583331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45987.339439583331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45987.339439583331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45987.339439583331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45987.339439583331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45987.339439583331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45987.339439583331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45987.339439583331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45987.339439583331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45987.339439583331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45987.339439583331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45987.339439583331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45987.339439583331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45987.339439583331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45987.339439583331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45987.339439583331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45987.339439583331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45987.339439583331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45987.339439583331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45987.339439583331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45987.339439583331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45987.339439583331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45987.339439583331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45987.339439583331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45987.339439583331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45987.339439583331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45987.339439583331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45987.339439583331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45987.339439583331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45987.339439583331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45987.339439583331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45987.339439583331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45987.339439583331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45987.339439583331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45987.339439583331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45987.339439583331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45987.339439583331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45987.339439583331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45987.339439583331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45987.339439583331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45987.339439583331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45987.339439583331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45987.339439583331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45987.339439583331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45987.339439583331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45987.339439583331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45987.339439583331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45987.339439583331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45987.339439583331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45987.339439583331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45987.339439583331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45987.339439583331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45987.339439583331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45987.339439583331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45987.339439583331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45987.339439583331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45987.339439583331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45987.339439583331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45987.339439583331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45987.339439583331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45987.339439583331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45987.339439583331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45987.339439583331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45987.339439583331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45987.339439583331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45987.339439583331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45987.339439583331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45987.339439583331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45987.339439583331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45987.339439583331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45987.339439583331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45987.339439583331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45987.339439583331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45987.339439583331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45987.339439583331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45987.339439583331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45987.339439583331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45987.339439583331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45987.339439583331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45987.339439583331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45987.339439583331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45987.339439583331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45987.339439583331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45987.339439583331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45987.339439583331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45987.339439583331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45987.339439583331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45987.339439583331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45987.339439583331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45987.339439583331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45987.339439583331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45987.339439583331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45987.339439583331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45987.339439583331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45987.339439583331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45987.339439583331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45987.339439583331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45987.339439583331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45987.339439583331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45987.339439583331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45987.339439583331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45987.339439583331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45987.339439583331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45987.339439583331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45987.339439583331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45987.339439583331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45987.339439583331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45987.339439583331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45987.339439583331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45987.339439583331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45987.339439583331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45987.339439583331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45987.339439583331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45987.339439583331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45987.339439583331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45987.339439583331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45987.339439583331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45987.339439583331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45987.339439583331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45987.339439583331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45987.339439583331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45987.339439583331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45987.339439583331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45987.339439583331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45987.339439583331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45987.339439583331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45987.339439583331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45987.339439583331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45987.339439583331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45987.339439583331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45987.339439583331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45987.339439583331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45987.339439583331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45987.339439583331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45987.339439583331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45987.339439583331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45987.339439583331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45987.339439583331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45987.339439583331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45987.339439583331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45987.339439583331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45987.339439583331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45987.339439583331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45987.339439583331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45987.339439583331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45987.339439583331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45987.339439583331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45987.339439583331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45987.339439583331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45987.339439583331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45987.339439583331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45987.339439583331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45987.339439583331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45987.339439583331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45987.339439583331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45987.339439583331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45987.339439583331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45987.339439583331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45987.339439583331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45987.339439583331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45987.339439583331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45987.339439583331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45987.339439583331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45987.339439583331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45987.339439583331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45987.339439583331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45987.339439583331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45987.339439583331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45987.339439583331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45987.339439583331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45987.339439583331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45987.339439583331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45987.339439583331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45987.339439583331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45987.339439583331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45987.339439583331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45987.339439583331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45987.339439583331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45987.339439583331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45987.339439583331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45987.339439583331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45987.339439583331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45987.339439583331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45987.339439583331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45987.339439583331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45987.339439583331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45987.339439583331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45987.339439583331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45987.339439583331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45987.339439583331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45987.339439583331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45987.339439583331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45987.339439583331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45987.339439583331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45987.339439583331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45987.339439583331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45987.339439583331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45987.339439583331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45987.339439583331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45987.339439583331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45987.339439583331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45987.339439583331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45987.339439583331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45987.339439583331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45987.339439583331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45987.339439583331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45987.339439583331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45987.339439583331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45987.339439583331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45987.339439583331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45987.339439583331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45987.339439583331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45987.339439583331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45987.339439583331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45987.339439583331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45987.339439583331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45987.339439583331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45987.339439583331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45987.339439583331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45987.339439583331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45987.339439583331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45987.339439583331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45987.339439583331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45987.339439583331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45987.339439583331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45987.339439583331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45987.339439583331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45987.339439583331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45987.339439583331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45987.339439583331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45987.339439583331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45987.339439583331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45987.339439583331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45987.339439583331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45987.339439583331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45987.339439583331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45987.339439583331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45987.339439583331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45987.339439583331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45987.339439583331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45987.339439583331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45987.339439583331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45987.339439583331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45987.339439583331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45987.339439583331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45987.339439583331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45987.339439583331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45987.339439583331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45987.339439583331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45987.339439583331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45987.339439583331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45987.339439583331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45987.339439583331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45987.339439583331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45987.339439583331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45987.339439583331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45987.339439583331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45987.339439583331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45987.339439583331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45987.339439583331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45987.339439583331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45987.339439583331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45987.339439583331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45987.339439583331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45987.339439583331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45987.339439583331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45987.339439583331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45987.339439583331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45987.339439583331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45987.339439583331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45987.339439583331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45987.339439583331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45987.339439583331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45987.339439583331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45987.339439583331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45987.339439583331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45987.339439583331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45987.339439583331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45987.339439583331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45987.339439583331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45987.339439583331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45987.339439583331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45987.339439583331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45987.339439583331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45987.339439583331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45987.339439583331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45987.339439583331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45987.339439583331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45987.339439583331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45987.339439583331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45987.339439583331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45987.339439583331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45987.339439583331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45987.339439583331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45987.339439583331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45987.339439583331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45987.339439583331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45987.339439583331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45987.339439583331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45987.339439583331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45987.339439583331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45987.339439583331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45987.339439583331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45987.339439583331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45987.339439583331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45987.339439583331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45987.339439583331</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95.507379398142803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61.150562268514477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38.678328472218709</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5.9661409722175449</v>
      </c>
      <c r="H5" s="122">
        <v>45981.360798611109</v>
      </c>
      <c r="I5" s="109" t="str">
        <f>IFERROR(VLOOKUP(D5,DB!A:F,6,0),"")</f>
        <v>SCECO</v>
      </c>
      <c r="J5" s="109" t="str">
        <f>IFERROR(VLOOKUP(D5,DB!A:G,7,0),"")</f>
        <v>Dead</v>
      </c>
      <c r="K5" s="109" t="s">
        <v>39120</v>
      </c>
      <c r="L5" s="109" t="str">
        <f>IFERROR(VLOOKUP(D5,DB!A:I,9,0),"")</f>
        <v>Latis</v>
      </c>
    </row>
    <row r="6" spans="1:13">
      <c r="A6" s="125"/>
      <c r="B6" s="125" t="str">
        <f>IFERROR(VLOOKUP(D6,DB!A:K,11,0),"")</f>
        <v/>
      </c>
      <c r="C6" s="125"/>
      <c r="D6" s="125"/>
      <c r="E6" s="125"/>
      <c r="F6" s="126"/>
      <c r="G6" s="111">
        <f ca="1">IFERROR(NOW()-F6,"")</f>
        <v>45987.339439583331</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45987.339439583331</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45987.339439583331</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45987.339439583331</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45987.339439583331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45987.339439583331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45987.339439583331</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45987.339439583331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45987.339439583331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45987.339439583331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45987.339439583331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45987.339439583331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45987.339439583331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45987.339439583331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45987.339439583331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45987.339439583331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45987.339439583331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45987.339439583331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45987.339439583331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45987.339439583331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45987.339439583331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45987.339439583331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45987.339439583331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45987.339439583331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45987.339439583331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45987.339439583331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45987.339439583331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45987.339439583331</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R6</v>
      </c>
      <c r="C2" s="130"/>
      <c r="D2" s="129" t="s">
        <v>29900</v>
      </c>
      <c r="E2" s="109"/>
      <c r="F2" s="131"/>
      <c r="G2" s="75">
        <f ca="1">IFERROR(NOW()-F2,"-")</f>
        <v>45987.339439583331</v>
      </c>
      <c r="H2" s="131"/>
      <c r="I2" s="129" t="str">
        <f>IFERROR(VLOOKUP(D2,DB!A:F,6,0),"")</f>
        <v>Generator-SG</v>
      </c>
      <c r="J2" s="129" t="str">
        <f>IFERROR(VLOOKUP(D2,DB!A:G,7,0),"")</f>
        <v>Dead+No BB Design</v>
      </c>
      <c r="K2" s="132"/>
      <c r="L2" s="133" t="str">
        <f>IFERROR(VLOOKUP(D2,DB!A:I,9,0),"")</f>
        <v>Latis</v>
      </c>
    </row>
    <row r="3" spans="1:16382" ht="31.5" customHeight="1">
      <c r="A3" s="128"/>
      <c r="B3" s="129" t="str">
        <f>IFERROR(VLOOKUP(D3,DB!A:K,11,0),"")</f>
        <v/>
      </c>
      <c r="C3" s="130"/>
      <c r="D3" s="129"/>
      <c r="E3" s="109"/>
      <c r="F3" s="131"/>
      <c r="G3" s="75">
        <f ca="1">IFERROR(NOW()-F3,"-")</f>
        <v>45987.339439583331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45987.339439583331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45987.339439583331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45987.339439583331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45987.339439583331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45987.339439583331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45987.339439583331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45987.339439583331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45987.339439583331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45987.339439583331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45987.339439583331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45987.339439583331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45987.339439583331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45987.339439583331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45987.339439583331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45987.339439583331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45987.339439583331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45987.339439583331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45987.339439583331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45987.339439583331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45987.339439583331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45987.339439583331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45987.339439583331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45987.339439583331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45987.339439583331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45987.339439583331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45987.339439583331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45987.339439583331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45987.339439583331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45987.339439583331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45987.339439583331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45987.339439583331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45987.339439583331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45987.339439583331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45987.339439583331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45987.339439583331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45987.339439583331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2025-11-26T05:08:49Z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