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9" documentId="120_S{2AC9BD13-BADA-5192-A53E-5A8FF88502F6}" xr6:coauthVersionLast="47" xr6:coauthVersionMax="47" xr10:uidLastSave="{37C39046-4A1E-4C62-8BEC-A8EB84F2E8F8}"/>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I3" i="4"/>
  <c r="J3" i="4"/>
  <c r="I4" i="4"/>
  <c r="J4" i="4"/>
  <c r="I5" i="4"/>
  <c r="J5" i="4"/>
  <c r="I6" i="4"/>
  <c r="J6" i="4"/>
  <c r="I7" i="4"/>
  <c r="J7" i="4"/>
  <c r="I8" i="4"/>
  <c r="J8" i="4"/>
  <c r="I9" i="4"/>
  <c r="J9" i="4"/>
  <c r="I10" i="4"/>
  <c r="J10"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3" i="4"/>
  <c r="G3" i="4"/>
  <c r="L3" i="4"/>
  <c r="B4" i="4"/>
  <c r="G4" i="4"/>
  <c r="L4" i="4"/>
  <c r="B5" i="4"/>
  <c r="G5" i="4"/>
  <c r="L5" i="4"/>
  <c r="B6" i="4"/>
  <c r="G6" i="4"/>
  <c r="L6" i="4"/>
  <c r="B7" i="4"/>
  <c r="G7" i="4"/>
  <c r="L7" i="4"/>
  <c r="B8" i="4"/>
  <c r="G8" i="4"/>
  <c r="L8" i="4"/>
  <c r="B9" i="4"/>
  <c r="G9" i="4"/>
  <c r="L9" i="4"/>
  <c r="B10" i="4"/>
  <c r="G10" i="4"/>
  <c r="L10" i="4"/>
  <c r="B11" i="4"/>
  <c r="G11" i="4"/>
  <c r="I11" i="4"/>
  <c r="J11" i="4"/>
  <c r="L11" i="4"/>
  <c r="B12" i="4"/>
  <c r="G12" i="4"/>
  <c r="I12" i="4"/>
  <c r="J12" i="4"/>
  <c r="L12" i="4"/>
  <c r="B13" i="4"/>
  <c r="G13" i="4"/>
  <c r="J13" i="4"/>
  <c r="L13" i="4"/>
  <c r="B14" i="4"/>
  <c r="G14" i="4"/>
  <c r="I14" i="4"/>
  <c r="J14" i="4"/>
  <c r="L14"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<sst xmlns="http://schemas.openxmlformats.org/spreadsheetml/2006/main" count="180282" uniqueCount="39123">
  <si>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</si>
  <si>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</si>
  <si>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</si>
  <si>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</si>
  <si>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</si>
  <si>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</si>
  <si>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</si>
  <si>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</si>
  <si>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</si>
  <si>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</si>
  <si>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</si>
  <si>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</si>
  <si>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</si>
  <si>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</si>
  <si>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</si>
  <si>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</si>
  <si>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</si>
  <si>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</si>
  <si>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</si>
  <si>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</si>
  <si>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</si>
  <si>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</si>
  <si>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</si>
  <si>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</si>
  <si>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</si>
  <si>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</si>
  <si>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</si>
  <si>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</si>
  <si>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</si>
  <si>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</si>
  <si>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</si>
  <si>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</si>
  <si>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</si>
  <si>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</si>
  <si>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</si>
  <si>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</si>
  <si>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</si>
  <si>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</si>
  <si>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</si>
  <si>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</si>
  <si>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</si>
  <si>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</si>
  <si>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</si>
  <si>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</si>
  <si>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</si>
  <si>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</si>
  <si>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</si>
  <si>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</si>
  <si>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</si>
  <si>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</si>
  <si>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</si>
  <si>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</si>
  <si>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</si>
  <si>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</si>
  <si>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</si>
  <si>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</si>
  <si>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</si>
  <si>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</si>
  <si>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</si>
  <si>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</si>
  <si>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</si>
  <si>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</si>
  <si>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</si>
  <si>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</si>
  <si>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</si>
  <si>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</si>
  <si>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</si>
  <si>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</si>
  <si>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</si>
  <si>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</si>
  <si>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</si>
  <si>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</si>
  <si>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</si>
  <si>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</si>
  <si>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</si>
  <si>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</si>
  <si>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</si>
  <si>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</si>
  <si>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</si>
  <si>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</si>
  <si>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</si>
  <si>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</si>
  <si>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</si>
  <si>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</si>
  <si>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</si>
  <si>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</si>
  <si>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</si>
  <si>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</si>
  <si>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</si>
  <si>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</si>
  <si>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</si>
  <si>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</si>
  <si>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</si>
  <si>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</si>
  <si>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</si>
  <si>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</si>
  <si>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</si>
  <si>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</si>
  <si>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</si>
  <si>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</si>
  <si>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</si>
  <si>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</si>
  <si>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</si>
  <si>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</si>
  <si>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</si>
  <si>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</si>
  <si>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</si>
  <si>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</si>
  <si>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</si>
  <si>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</si>
  <si>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</si>
  <si>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</si>
  <si>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</si>
  <si>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</si>
  <si>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</si>
  <si>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</si>
  <si>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</si>
  <si>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</si>
  <si>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</si>
  <si>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</si>
  <si>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</si>
  <si>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</si>
  <si>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</si>
  <si>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</si>
  <si>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</si>
  <si>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</si>
  <si>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</si>
  <si>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</si>
  <si>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</si>
  <si>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</si>
  <si>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</si>
  <si>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</si>
  <si>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</si>
  <si>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</si>
  <si>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</si>
  <si>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</si>
  <si>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</si>
  <si>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</si>
  <si>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</si>
  <si>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</si>
  <si>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</si>
  <si>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</si>
  <si>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</si>
  <si>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</si>
  <si>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</si>
  <si>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</si>
  <si>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</si>
  <si>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</si>
  <si>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</si>
  <si>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</si>
  <si>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</si>
  <si>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</si>
  <si>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</si>
  <si>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</si>
  <si>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</si>
  <si>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</si>
  <si>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</si>
  <si>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</si>
  <si>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</si>
  <si>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</si>
  <si>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</si>
  <si>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</si>
  <si>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</si>
  <si>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</si>
  <si>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</si>
  <si>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</si>
  <si>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</si>
  <si>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</si>
  <si>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</si>
  <si>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</si>
  <si>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</si>
  <si>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</si>
  <si>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</si>
  <si>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</si>
  <si>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</si>
  <si>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</si>
  <si>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</si>
  <si>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</si>
  <si>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</si>
  <si>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</si>
  <si>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</si>
  <si>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</si>
  <si>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</si>
  <si>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</si>
  <si>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</si>
  <si>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</si>
  <si>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</si>
  <si>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</si>
  <si>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</si>
  <si>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</si>
  <si>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</si>
  <si>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</si>
  <si>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</si>
  <si>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</si>
  <si>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</si>
  <si>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</si>
  <si>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</si>
  <si>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</si>
  <si>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</si>
  <si>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</si>
  <si>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</si>
  <si>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</si>
  <si>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</si>
  <si>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</si>
  <si>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</si>
  <si>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</si>
  <si>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</si>
  <si>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</si>
  <si>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</si>
  <si>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</si>
  <si>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</si>
  <si>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</si>
  <si>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</si>
  <si>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</si>
  <si>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</si>
  <si>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</si>
  <si>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</si>
  <si>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</si>
  <si>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</si>
  <si>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</si>
  <si>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</si>
  <si>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</si>
  <si>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</si>
  <si>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</si>
  <si>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</si>
  <si>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</si>
  <si>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</si>
  <si>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</si>
  <si>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</si>
  <si>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</si>
  <si>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</si>
  <si>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</si>
  <si>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</si>
  <si>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</si>
  <si>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</si>
  <si>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</si>
  <si>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</si>
  <si>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</si>
  <si>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</si>
  <si>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</si>
  <si>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</si>
  <si>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</si>
  <si>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</si>
  <si>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</si>
  <si>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</si>
  <si>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</si>
  <si>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</si>
  <si>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</si>
  <si>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</si>
  <si>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</si>
  <si>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</si>
  <si>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</si>
  <si>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</si>
  <si>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</si>
  <si>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</si>
  <si>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</si>
  <si>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</si>
  <si>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</si>
  <si>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</si>
  <si>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</si>
  <si>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</si>
  <si>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</si>
  <si>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</si>
  <si>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</si>
  <si>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</si>
  <si>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</si>
  <si>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</si>
  <si>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</si>
  <si>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</si>
  <si>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</si>
  <si>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</si>
  <si>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</si>
  <si>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</si>
  <si>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</si>
  <si>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</si>
  <si>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</si>
  <si>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</si>
  <si>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</si>
  <si>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</si>
  <si>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</si>
  <si>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</si>
  <si>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</si>
  <si>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</si>
  <si>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</si>
  <si>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</si>
  <si>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</si>
  <si>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</si>
  <si>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</si>
  <si>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</si>
  <si>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</si>
  <si>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</si>
  <si>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</si>
  <si>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</si>
  <si>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</si>
  <si>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</si>
  <si>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</si>
  <si>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</si>
  <si>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</si>
  <si>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</si>
  <si>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</si>
  <si>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</si>
  <si>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</si>
  <si>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</si>
  <si>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</si>
  <si>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</si>
  <si>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</si>
  <si>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</si>
  <si>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</si>
  <si>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</si>
  <si>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</si>
  <si>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</si>
  <si>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</si>
  <si>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</si>
  <si>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</si>
  <si>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</si>
  <si>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</si>
  <si>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</si>
  <si>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</si>
  <si>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</si>
  <si>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</si>
  <si>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</si>
  <si>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</si>
  <si>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</si>
  <si>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</si>
  <si>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</si>
  <si>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</si>
  <si>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</si>
  <si>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</si>
  <si>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</si>
  <si>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</si>
  <si>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</si>
  <si>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</si>
  <si>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</si>
  <si>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</si>
  <si>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</si>
  <si>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</si>
  <si>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</si>
  <si>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</si>
  <si>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</si>
  <si>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</si>
  <si>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</si>
  <si>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</si>
  <si>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</si>
  <si>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</si>
  <si>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</si>
  <si>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</si>
  <si>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</si>
  <si>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</si>
  <si>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</si>
  <si>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</si>
  <si>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</si>
  <si>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</si>
  <si>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</si>
  <si>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</si>
  <si>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</si>
  <si>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</si>
  <si>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</si>
  <si>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</si>
  <si>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</si>
  <si>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</si>
  <si>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</si>
  <si>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</si>
  <si>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</si>
  <si>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</si>
  <si>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</si>
  <si>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</si>
  <si>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</si>
  <si>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</si>
  <si>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</si>
  <si>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</si>
  <si>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</si>
  <si>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</si>
  <si>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</si>
  <si>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</si>
  <si>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</si>
  <si>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</si>
  <si>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</si>
  <si>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</si>
  <si>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</si>
  <si>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</si>
  <si>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</si>
  <si>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</si>
  <si>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</si>
  <si>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</si>
  <si>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</si>
  <si>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</si>
  <si>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</si>
  <si>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</si>
  <si>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</si>
  <si>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</si>
  <si>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</si>
  <si>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</si>
  <si>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</si>
  <si>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</si>
  <si>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</si>
  <si>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</si>
  <si>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</si>
  <si>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</si>
  <si>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</si>
  <si>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</si>
  <si>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</si>
  <si>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</si>
  <si>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</si>
  <si>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</si>
  <si>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</si>
  <si>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</si>
  <si>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</si>
  <si>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</si>
  <si>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</si>
  <si>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</si>
  <si>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</si>
  <si>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</si>
  <si>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</si>
  <si>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</si>
  <si>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</si>
  <si>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</si>
  <si>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</si>
  <si>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</si>
  <si>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</si>
  <si>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</si>
  <si>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</si>
  <si>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</si>
  <si>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</si>
  <si>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</si>
  <si>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</si>
  <si>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</si>
  <si>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</si>
  <si>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</si>
  <si>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</si>
  <si>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</si>
  <si>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</si>
  <si>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</si>
  <si>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</si>
  <si>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</si>
  <si>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</si>
  <si>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</si>
  <si>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</si>
  <si>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</si>
  <si>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</si>
  <si>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</si>
  <si>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</si>
  <si>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</si>
  <si>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</si>
  <si>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</si>
  <si>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</si>
  <si>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</si>
  <si>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</si>
  <si>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</si>
  <si>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</si>
  <si>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</si>
  <si>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</si>
  <si>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</si>
  <si>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</si>
  <si>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</si>
  <si>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</si>
  <si>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</si>
  <si>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</si>
  <si>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</si>
  <si>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</si>
  <si>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</si>
  <si>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</si>
  <si>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</si>
  <si>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</si>
  <si>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</si>
  <si>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</si>
  <si>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</si>
  <si>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</si>
  <si>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</si>
  <si>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</si>
  <si>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</si>
  <si>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</si>
  <si>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</si>
  <si>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</si>
  <si>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</si>
  <si>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</si>
  <si>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</si>
  <si>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</si>
  <si>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</si>
  <si>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</si>
  <si>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</si>
  <si>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</si>
  <si>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</si>
  <si>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</si>
  <si>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</si>
  <si>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</si>
  <si>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</si>
  <si>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</si>
  <si>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</si>
  <si>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</si>
  <si>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</si>
  <si>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</si>
  <si>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</si>
  <si>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</si>
  <si>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</si>
  <si>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</si>
  <si>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</si>
  <si>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</si>
  <si>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</si>
  <si>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</si>
  <si>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</si>
  <si>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</si>
  <si>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</si>
  <si>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</si>
  <si>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</si>
  <si>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</si>
  <si>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</si>
  <si>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</si>
  <si>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</si>
  <si>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</si>
  <si>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</si>
  <si>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</si>
  <si>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</si>
  <si>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</si>
  <si>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</si>
  <si>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</si>
  <si>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</si>
  <si>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</si>
  <si>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</si>
  <si>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</si>
  <si>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</si>
  <si>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</si>
  <si>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</si>
  <si>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</si>
  <si>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</si>
  <si>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</si>
  <si>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</si>
  <si>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</si>
  <si>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</si>
  <si>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</si>
  <si>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</si>
  <si>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</si>
  <si>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</si>
  <si>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</si>
  <si>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</si>
  <si>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</si>
  <si>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</si>
  <si>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</si>
  <si>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</si>
  <si>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</si>
  <si>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</si>
  <si>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</si>
  <si>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</si>
  <si>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</si>
  <si>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</si>
  <si>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</si>
  <si>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</si>
  <si>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</si>
  <si>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</si>
  <si>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</si>
  <si>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</si>
  <si>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</si>
  <si>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</si>
  <si>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</si>
  <si>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</si>
  <si>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</si>
  <si>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</si>
  <si>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</si>
  <si>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</si>
  <si>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</si>
  <si>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</si>
  <si>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</si>
  <si>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</si>
  <si>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</si>
  <si>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</si>
  <si>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</si>
  <si>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</si>
  <si>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</si>
  <si>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</si>
  <si>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</si>
  <si>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</si>
  <si>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</si>
  <si>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</si>
  <si>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</si>
  <si>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</si>
  <si>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</si>
  <si>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</si>
  <si>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</si>
  <si>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</si>
  <si>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</si>
  <si>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</si>
  <si>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</si>
  <si>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</si>
  <si>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</si>
  <si>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</si>
  <si>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</si>
  <si>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</si>
  <si>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</si>
  <si>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</si>
  <si>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</si>
  <si>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</si>
  <si>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</si>
  <si>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</si>
  <si>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</si>
  <si>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</si>
  <si>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</si>
  <si>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</si>
  <si>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</si>
  <si>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</si>
  <si>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</si>
  <si>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</si>
  <si>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</si>
  <si>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</si>
  <si>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</si>
  <si>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</si>
  <si>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</si>
  <si>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</si>
  <si>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</si>
  <si>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</si>
  <si>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</si>
  <si>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</si>
  <si>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</si>
  <si>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</si>
  <si>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</si>
  <si>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</si>
  <si>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</si>
  <si>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</si>
  <si>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</si>
  <si>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</si>
  <si>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</si>
  <si>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</si>
  <si>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</si>
  <si>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</si>
  <si>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</si>
  <si>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</si>
  <si>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</si>
  <si>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</si>
  <si>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</si>
  <si>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</si>
  <si>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</si>
  <si>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</si>
  <si>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</si>
  <si>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</si>
  <si>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</si>
  <si>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</si>
  <si>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</si>
  <si>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</si>
  <si>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</si>
  <si>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</si>
  <si>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</si>
  <si>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</si>
  <si>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</si>
  <si>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</si>
  <si>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</si>
  <si>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</si>
  <si>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</si>
  <si>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</si>
  <si>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</si>
  <si>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</si>
  <si>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</si>
  <si>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</si>
  <si>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</si>
  <si>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</si>
  <si>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</si>
  <si>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</si>
  <si>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</si>
  <si>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</si>
  <si>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</si>
  <si>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</si>
  <si>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</si>
  <si>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</si>
  <si>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</si>
  <si>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</si>
  <si>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</si>
  <si>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</si>
  <si>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</si>
  <si>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</si>
  <si>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</si>
  <si>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</si>
  <si>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</si>
  <si>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</si>
  <si>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</si>
  <si>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</si>
  <si>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</si>
  <si>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</si>
  <si>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</si>
  <si>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</si>
  <si>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</si>
  <si>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</si>
  <si>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</si>
  <si>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</si>
  <si>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</si>
  <si>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</si>
  <si>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</si>
  <si>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</si>
  <si>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</si>
  <si>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</si>
  <si>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</si>
  <si>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</si>
  <si>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</si>
  <si>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</si>
  <si>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</si>
  <si>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</si>
  <si>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</si>
  <si>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</si>
  <si>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</si>
  <si>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</si>
  <si>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</si>
  <si>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</si>
  <si>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</si>
  <si>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</si>
  <si>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</si>
  <si>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</si>
  <si>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</si>
  <si>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</si>
  <si>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</si>
  <si>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</si>
  <si>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</si>
  <si>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</si>
  <si>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</si>
  <si>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</si>
  <si>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</si>
  <si>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</si>
  <si>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</si>
  <si>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</si>
  <si>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</si>
  <si>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</si>
  <si>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</si>
  <si>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</si>
  <si>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</si>
  <si>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</si>
  <si>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</si>
  <si>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</si>
  <si>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</si>
  <si>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</si>
  <si>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</si>
  <si>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</si>
  <si>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</si>
  <si>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</si>
  <si>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</si>
  <si>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</si>
  <si>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</si>
  <si>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</si>
  <si>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</si>
  <si>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</si>
  <si>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</si>
  <si>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</si>
  <si>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</si>
  <si>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</si>
  <si>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</si>
  <si>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</si>
  <si>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</si>
  <si>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</si>
  <si>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</si>
  <si>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</si>
  <si>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</si>
  <si>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</si>
  <si>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</si>
  <si>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</si>
  <si>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</si>
  <si>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</si>
  <si>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</si>
  <si>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</si>
  <si>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</si>
  <si>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</si>
  <si>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</si>
  <si>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</si>
  <si>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</si>
  <si>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</si>
  <si>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</si>
  <si>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</si>
  <si>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</si>
  <si>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</si>
  <si>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</si>
  <si>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</si>
  <si>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</si>
  <si>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</si>
  <si>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</si>
  <si>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</si>
  <si>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</si>
  <si>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</si>
  <si>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</si>
  <si>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</si>
  <si>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</si>
  <si>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</si>
  <si>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</si>
  <si>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</si>
  <si>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</si>
  <si>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</si>
  <si>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</si>
  <si>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</si>
  <si>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</si>
  <si>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</si>
  <si>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</si>
  <si>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</si>
  <si>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</si>
  <si>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</si>
  <si>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</si>
  <si>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</si>
  <si>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</si>
  <si>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</si>
  <si>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</si>
  <si>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</si>
  <si>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</si>
  <si>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</si>
  <si>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</si>
  <si>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</si>
  <si>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</si>
  <si>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</si>
  <si>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</si>
  <si>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</si>
  <si>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</si>
  <si>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</si>
  <si>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</si>
  <si>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</si>
  <si>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</si>
  <si>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</si>
  <si>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</si>
  <si>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</si>
  <si>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</si>
  <si>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</si>
  <si>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</si>
  <si>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</si>
  <si>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</si>
  <si>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</si>
  <si>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</si>
  <si>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</si>
  <si>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</si>
  <si>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</si>
  <si>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</si>
  <si>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</si>
  <si>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</si>
  <si>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</si>
  <si>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</si>
  <si>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</si>
  <si>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</si>
  <si>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</si>
  <si>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</si>
  <si>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</si>
  <si>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</si>
  <si>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</si>
  <si>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</si>
  <si>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</si>
  <si>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</si>
  <si>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</si>
  <si>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</si>
  <si>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</si>
  <si>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</si>
  <si>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</si>
  <si>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</si>
  <si>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</si>
  <si>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</si>
  <si>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</si>
  <si>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</si>
  <si>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</si>
  <si>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</si>
  <si>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</si>
  <si>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</si>
  <si>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</si>
  <si>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</si>
  <si>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</si>
  <si>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</si>
  <si>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</si>
  <si>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</si>
  <si>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</si>
  <si>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</si>
  <si>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</si>
  <si>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</si>
  <si>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</si>
  <si>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</si>
  <si>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</si>
  <si>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</si>
  <si>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</si>
  <si>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</si>
  <si>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</si>
  <si>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</si>
  <si>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</si>
  <si>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</si>
  <si>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</si>
  <si>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</si>
  <si>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</si>
  <si>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</si>
  <si>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</si>
  <si>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</si>
  <si>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</si>
  <si>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</si>
  <si>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</si>
  <si>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</si>
  <si>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</si>
  <si>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</si>
  <si>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</si>
  <si>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</si>
  <si>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</si>
  <si>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</si>
  <si>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</si>
  <si>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</si>
  <si>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</si>
  <si>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</si>
  <si>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</si>
  <si>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</si>
  <si>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</si>
  <si>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</si>
  <si>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</si>
  <si>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</si>
  <si>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</si>
  <si>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</si>
  <si>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</si>
  <si>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</si>
  <si>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</si>
  <si>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</si>
  <si>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</si>
  <si>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</si>
  <si>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</si>
  <si>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</si>
  <si>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</si>
  <si>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</si>
  <si>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</si>
  <si>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</si>
  <si>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</si>
  <si>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</si>
  <si>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</si>
  <si>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</si>
  <si>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</si>
  <si>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</si>
  <si>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</si>
  <si>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</si>
  <si>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</si>
  <si>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</si>
  <si>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</si>
  <si>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</si>
  <si>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</si>
  <si>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</si>
  <si>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</si>
  <si>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</si>
  <si>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</si>
  <si>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</si>
  <si>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</si>
  <si>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</si>
  <si>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</si>
  <si>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</si>
  <si>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</si>
  <si>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</si>
  <si>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</si>
  <si>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</si>
  <si>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</si>
  <si>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</si>
  <si>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</si>
  <si>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</si>
  <si>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</si>
  <si>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</si>
  <si>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</si>
  <si>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</si>
  <si>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</si>
  <si>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</si>
  <si>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</si>
  <si>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</si>
  <si>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</si>
  <si>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</si>
  <si>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</si>
  <si>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</si>
  <si>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</si>
  <si>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</si>
  <si>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</si>
  <si>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</si>
  <si>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</si>
  <si>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</si>
  <si>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</si>
  <si>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</si>
  <si>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</si>
  <si>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</si>
  <si>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</si>
  <si>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</si>
  <si>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</si>
  <si>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</si>
  <si>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</si>
  <si>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</si>
  <si>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</si>
  <si>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</si>
  <si>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</si>
  <si>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</si>
  <si>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</si>
  <si>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</si>
  <si>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</si>
  <si>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</si>
  <si>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</si>
  <si>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</si>
  <si>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</si>
  <si>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</si>
  <si>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</si>
  <si>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</si>
  <si>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</si>
  <si>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</si>
  <si>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</si>
  <si>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</si>
  <si>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</si>
  <si>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</si>
  <si>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</si>
  <si>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</si>
  <si>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</si>
  <si>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</si>
  <si>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</si>
  <si>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</si>
  <si>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</si>
  <si>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</si>
  <si>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</si>
  <si>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</si>
  <si>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</si>
  <si>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</si>
  <si>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</si>
  <si>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</si>
  <si>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</si>
  <si>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</si>
  <si>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</si>
  <si>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</si>
  <si>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</si>
  <si>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</si>
  <si>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</si>
  <si>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</si>
  <si>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</si>
  <si>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</si>
  <si>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</si>
  <si>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</si>
  <si>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</si>
  <si>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</si>
  <si>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</si>
  <si>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</si>
  <si>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</si>
  <si>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</si>
  <si>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</si>
  <si>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</si>
  <si>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</si>
  <si>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</si>
  <si>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</si>
  <si>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</si>
  <si>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</si>
  <si>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</si>
  <si>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</si>
  <si>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</si>
  <si>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</si>
  <si>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</si>
  <si>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</si>
  <si>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</si>
  <si>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</si>
  <si>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</si>
  <si>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</si>
  <si>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</si>
  <si>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</si>
  <si>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</si>
  <si>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</si>
  <si>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</si>
  <si>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</si>
  <si>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</si>
  <si>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</si>
  <si>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</si>
  <si>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</si>
  <si>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</si>
  <si>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</si>
  <si>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</si>
  <si>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</si>
  <si>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</si>
  <si>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</si>
  <si>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</si>
  <si>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</si>
  <si>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</si>
  <si>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</si>
  <si>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</si>
  <si>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</si>
  <si>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</si>
  <si>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</si>
  <si>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</si>
  <si>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</si>
  <si>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</si>
  <si>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</si>
  <si>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</si>
  <si>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</si>
  <si>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</si>
  <si>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</si>
  <si>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</si>
  <si>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</si>
  <si>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</si>
  <si>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</si>
  <si>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</si>
  <si>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</si>
  <si>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</si>
  <si>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</si>
  <si>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</si>
  <si>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</si>
  <si>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</si>
  <si>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</si>
  <si>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</si>
  <si>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</si>
  <si>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</si>
  <si>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</si>
  <si>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</si>
  <si>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</si>
  <si>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</si>
  <si>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</si>
  <si>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</si>
  <si>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</si>
  <si>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</si>
  <si>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</si>
  <si>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</si>
  <si>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</si>
  <si>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</si>
  <si>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</si>
  <si>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</si>
  <si>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</si>
  <si>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</si>
  <si>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</si>
  <si>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</si>
  <si>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</si>
  <si>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</si>
  <si>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</si>
  <si>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</si>
  <si>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</si>
  <si>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</si>
  <si>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</si>
  <si>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</si>
  <si>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</si>
  <si>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</si>
  <si>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</si>
  <si>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</si>
  <si>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</si>
  <si>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</si>
  <si>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</si>
  <si>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</si>
  <si>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</si>
  <si>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</si>
  <si>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</si>
  <si>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</si>
  <si>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</si>
  <si>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</si>
  <si>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</si>
  <si>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</si>
  <si>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</si>
  <si>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</si>
  <si>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</si>
  <si>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</si>
  <si>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</si>
  <si>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</si>
  <si>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</si>
  <si>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</si>
  <si>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</si>
  <si>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</si>
  <si>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</si>
  <si>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</si>
  <si>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</si>
  <si>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</si>
  <si>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</si>
  <si>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</si>
  <si>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</si>
  <si>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</si>
  <si>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</si>
  <si>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</si>
  <si>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</si>
  <si>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</si>
  <si>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</si>
  <si>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</si>
  <si>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</si>
  <si>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</si>
  <si>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</si>
  <si>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</si>
  <si>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</si>
  <si>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</si>
  <si>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</si>
  <si>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</si>
  <si>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</si>
  <si>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</si>
  <si>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</si>
  <si>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</si>
  <si>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</si>
  <si>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</si>
  <si>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</si>
  <si>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</si>
  <si>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</si>
  <si>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</si>
  <si>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</si>
  <si>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</si>
  <si>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</si>
  <si>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</si>
  <si>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</si>
  <si>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</si>
  <si>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</si>
  <si>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</si>
  <si>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</si>
  <si>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</si>
  <si>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</si>
  <si>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</si>
  <si>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</si>
  <si>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</si>
  <si>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</si>
  <si>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</si>
  <si>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</si>
  <si>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</si>
  <si>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</si>
  <si>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</si>
  <si>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</si>
  <si>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</si>
  <si>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</si>
  <si>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</si>
  <si>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</si>
  <si>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</si>
  <si>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</si>
  <si>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</si>
  <si>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</si>
  <si>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</si>
  <si>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</si>
  <si>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</si>
  <si>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</si>
  <si>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</si>
  <si>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</si>
  <si>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</si>
  <si>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</si>
  <si>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</si>
  <si>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</si>
  <si>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</si>
  <si>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</si>
  <si>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</si>
  <si>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</si>
  <si>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</si>
  <si>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</si>
  <si>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</si>
  <si>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</si>
  <si>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</si>
  <si>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</si>
  <si>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</si>
  <si>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</si>
  <si>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</si>
  <si>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</si>
  <si>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</si>
  <si>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</si>
  <si>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</si>
  <si>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</si>
  <si>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</si>
  <si>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</si>
  <si>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</si>
  <si>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</si>
  <si>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</si>
  <si>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</si>
  <si>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</si>
  <si>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</si>
  <si>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</si>
  <si>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</si>
  <si>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</si>
  <si>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</si>
  <si>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</si>
  <si>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</si>
  <si>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</si>
  <si>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</si>
  <si>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</si>
  <si>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</si>
  <si>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</si>
  <si>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</si>
  <si>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</si>
  <si>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</si>
  <si>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</si>
  <si>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</si>
  <si>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</si>
  <si>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</si>
  <si>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</si>
  <si>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</si>
  <si>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</si>
  <si>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</si>
  <si>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</si>
  <si>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</si>
  <si>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</si>
  <si>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</si>
  <si>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</si>
  <si>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</si>
  <si>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</si>
  <si>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</si>
  <si>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</si>
  <si>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</si>
  <si>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</si>
  <si>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</si>
  <si>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</si>
  <si>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</si>
  <si>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</si>
  <si>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</si>
  <si>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</si>
  <si>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</si>
  <si>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</si>
  <si>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</si>
  <si>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</si>
  <si>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</si>
  <si>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</si>
  <si>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</si>
  <si>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</si>
  <si>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</si>
  <si>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</si>
  <si>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</si>
  <si>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</si>
  <si>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</si>
  <si>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</si>
  <si>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</si>
  <si>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</si>
  <si>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</si>
  <si>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</si>
  <si>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</si>
  <si>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</si>
  <si>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</si>
  <si>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</si>
  <si>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</si>
  <si>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</si>
  <si>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</si>
  <si>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</si>
  <si>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</si>
  <si>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</si>
  <si>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</si>
  <si>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</si>
  <si>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</si>
  <si>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</si>
  <si>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</si>
  <si>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</si>
  <si>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</si>
  <si>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</si>
  <si>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</si>
  <si>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</si>
  <si>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</si>
  <si>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</si>
  <si>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</si>
  <si>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</si>
  <si>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</si>
  <si>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</si>
  <si>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</si>
  <si>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</si>
  <si>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</si>
  <si>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</si>
  <si>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</si>
  <si>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</si>
  <si>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</si>
  <si>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</si>
  <si>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</si>
  <si>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</si>
  <si>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</si>
  <si>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</si>
  <si>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</si>
  <si>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</si>
  <si>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</si>
  <si>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</si>
  <si>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</si>
  <si>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</si>
  <si>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</si>
  <si>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</si>
  <si>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</si>
  <si>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</si>
  <si>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</si>
  <si>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</si>
  <si>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</si>
  <si>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</si>
  <si>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</si>
  <si>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</si>
  <si>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</si>
  <si>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</si>
  <si>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</si>
  <si>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</si>
  <si>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</si>
  <si>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</si>
  <si>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</si>
  <si>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</si>
  <si>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</si>
  <si>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</si>
  <si>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</si>
  <si>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</si>
  <si>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</si>
  <si>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</si>
  <si>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</si>
  <si>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</si>
  <si>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</si>
  <si>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</si>
  <si>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</si>
  <si>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</si>
  <si>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</si>
  <si>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</si>
  <si>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</si>
  <si>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</si>
  <si>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</si>
  <si>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</si>
  <si>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</si>
  <si>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</si>
  <si>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</si>
  <si>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</si>
  <si>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</si>
  <si>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</si>
  <si>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</si>
  <si>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</si>
  <si>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</si>
  <si>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</si>
  <si>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</si>
  <si>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</si>
  <si>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</si>
  <si>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</si>
  <si>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</si>
  <si>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</si>
  <si>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</si>
  <si>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</si>
  <si>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</si>
  <si>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</si>
  <si>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</si>
  <si>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</si>
  <si>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</si>
  <si>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</si>
  <si>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</si>
  <si>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</si>
  <si>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</si>
  <si>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</si>
  <si>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</si>
  <si>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</si>
  <si>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</si>
  <si>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</si>
  <si>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</si>
  <si>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</si>
  <si>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</si>
  <si>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</si>
  <si>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</si>
  <si>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</si>
  <si>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</si>
  <si>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</si>
  <si>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</si>
  <si>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</si>
  <si>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</si>
  <si>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</si>
  <si>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</si>
  <si>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</si>
  <si>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</si>
  <si>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</si>
  <si>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</si>
  <si>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</si>
  <si>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</si>
  <si>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</si>
  <si>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</si>
  <si>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</si>
  <si>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</si>
  <si>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</si>
  <si>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</si>
  <si>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</si>
  <si>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</si>
  <si>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</si>
  <si>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</si>
  <si>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</si>
  <si>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</si>
  <si>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</si>
  <si>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</si>
  <si>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</si>
  <si>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</si>
  <si>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</si>
  <si>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</si>
  <si>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</si>
  <si>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</si>
  <si>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</si>
  <si>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</si>
  <si>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</si>
  <si>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</si>
  <si>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</si>
  <si>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</si>
  <si>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</si>
  <si>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</si>
  <si>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</si>
  <si>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</si>
  <si>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</si>
  <si>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</si>
  <si>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</si>
  <si>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</si>
  <si>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</si>
  <si>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</si>
  <si>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</si>
  <si>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</si>
  <si>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</si>
  <si>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</si>
  <si>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</si>
  <si>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</si>
  <si>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</si>
  <si>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</si>
  <si>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</si>
  <si>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</si>
  <si>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</si>
  <si>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</si>
  <si>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</si>
  <si>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</si>
  <si>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</si>
  <si>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</si>
  <si>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</si>
  <si>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</si>
  <si>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</si>
  <si>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</si>
  <si>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</si>
  <si>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</si>
  <si>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</si>
  <si>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</si>
  <si>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</si>
  <si>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</si>
  <si>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</si>
  <si>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</si>
  <si>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</si>
  <si>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</si>
  <si>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</si>
  <si>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</si>
  <si>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</si>
  <si>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</si>
  <si>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</si>
  <si>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</si>
  <si>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</si>
  <si>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</si>
  <si>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</si>
  <si>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</si>
  <si>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</si>
  <si>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</si>
  <si>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</si>
  <si>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</si>
  <si>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</si>
  <si>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</si>
  <si>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</si>
  <si>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</si>
  <si>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</si>
  <si>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</si>
  <si>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</si>
  <si>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</si>
  <si>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</si>
  <si>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</si>
  <si>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</si>
  <si>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</si>
  <si>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</si>
  <si>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</si>
  <si>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</si>
  <si>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</si>
  <si>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</si>
  <si>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</si>
  <si>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</si>
  <si>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</si>
  <si>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</si>
  <si>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</si>
  <si>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</si>
  <si>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</si>
  <si>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</si>
  <si>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</si>
  <si>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</si>
  <si>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</si>
  <si>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</si>
  <si>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</si>
  <si>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</si>
  <si>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</si>
  <si>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</si>
  <si>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</si>
  <si>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</si>
  <si>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</si>
  <si>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</si>
  <si>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</si>
  <si>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</si>
  <si>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</si>
  <si>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</si>
  <si>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</si>
  <si>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</si>
  <si>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</si>
  <si>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</si>
  <si>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</si>
  <si>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</si>
  <si>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</si>
  <si>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</si>
  <si>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</si>
  <si>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</si>
  <si>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</si>
  <si>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</si>
  <si>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</si>
  <si>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</si>
  <si>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</si>
  <si>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</si>
  <si>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</si>
  <si>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</si>
  <si>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</si>
  <si>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</si>
  <si>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</si>
  <si>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</si>
  <si>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</si>
  <si>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</si>
  <si>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</si>
  <si>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</si>
  <si>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</si>
  <si>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</si>
  <si>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</si>
  <si>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</si>
  <si>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</si>
  <si>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</si>
  <si>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</si>
  <si>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</si>
  <si>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</si>
  <si>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</si>
  <si>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</si>
  <si>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</si>
  <si>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</si>
  <si>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</si>
  <si>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</si>
  <si>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</si>
  <si>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</si>
  <si>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</si>
  <si>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</si>
  <si>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</si>
  <si>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</si>
  <si>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</si>
  <si>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</si>
  <si>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</si>
  <si>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</si>
  <si>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</si>
  <si>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</si>
  <si>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</si>
  <si>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</si>
  <si>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</si>
  <si>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</si>
  <si>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</si>
  <si>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</si>
  <si>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</si>
  <si>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</si>
  <si>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</si>
  <si>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</si>
  <si>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</si>
  <si>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</si>
  <si>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</si>
  <si>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</si>
  <si>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</si>
  <si>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</si>
  <si>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</si>
  <si>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</si>
  <si>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</si>
  <si>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</si>
  <si>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</si>
  <si>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</si>
  <si>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</si>
  <si>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</si>
  <si>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</si>
  <si>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</si>
  <si>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</si>
  <si>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</si>
  <si>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</si>
  <si>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</si>
  <si>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</si>
  <si>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</si>
  <si>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</si>
  <si>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</si>
  <si>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</si>
  <si>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</si>
  <si>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</si>
  <si>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</si>
  <si>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</si>
  <si>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</si>
  <si>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</si>
  <si>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</si>
  <si>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</si>
  <si>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</si>
  <si>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</si>
  <si>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</si>
  <si>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</si>
  <si>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</si>
  <si>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</si>
  <si>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</si>
  <si>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</si>
  <si>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</si>
  <si>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</si>
  <si>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</si>
  <si>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</si>
  <si>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</si>
  <si>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</si>
  <si>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</si>
  <si>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</si>
  <si>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</si>
  <si>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</si>
  <si>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</si>
  <si>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</si>
  <si>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</si>
  <si>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</si>
  <si>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</si>
  <si>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</si>
  <si>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</si>
  <si>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</si>
  <si>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</si>
  <si>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</si>
  <si>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</si>
  <si>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</si>
  <si>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</si>
  <si>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</si>
  <si>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</si>
  <si>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</si>
  <si>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</si>
  <si>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</si>
  <si>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</si>
  <si>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</si>
  <si>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</si>
  <si>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</si>
  <si>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</si>
  <si>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</si>
  <si>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</si>
  <si>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</si>
  <si>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</si>
  <si>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</si>
  <si>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</si>
  <si>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</si>
  <si>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</si>
  <si>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</si>
  <si>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</si>
  <si>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</si>
  <si>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</si>
  <si>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</si>
  <si>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</si>
  <si>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</si>
  <si>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</si>
  <si>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</si>
  <si>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</si>
  <si>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</si>
  <si>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</si>
  <si>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</si>
  <si>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</si>
  <si>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</si>
  <si>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</si>
  <si>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</si>
  <si>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</si>
  <si>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</si>
  <si>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</si>
  <si>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</si>
  <si>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</si>
  <si>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</si>
  <si>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</si>
  <si>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</si>
  <si>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</si>
  <si>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</si>
  <si>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</si>
  <si>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</si>
  <si>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</si>
  <si>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</si>
  <si>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</si>
  <si>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</si>
  <si>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</si>
  <si>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</si>
  <si>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</si>
  <si>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</si>
  <si>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</si>
  <si>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</si>
  <si>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</si>
  <si>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</si>
  <si>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</si>
  <si>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</si>
  <si>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</si>
  <si>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</si>
  <si>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</si>
  <si>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</si>
  <si>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</si>
  <si>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</si>
  <si>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</si>
  <si>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</si>
  <si>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</si>
  <si>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</si>
  <si>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</si>
  <si>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</si>
  <si>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</si>
  <si>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</si>
  <si>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</si>
  <si>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</si>
  <si>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</si>
  <si>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</si>
  <si>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</si>
  <si>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</si>
  <si>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</si>
  <si>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</si>
  <si>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</si>
  <si>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</si>
  <si>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</si>
  <si>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</si>
  <si>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</si>
  <si>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</si>
  <si>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</si>
  <si>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</si>
  <si>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</si>
  <si>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</si>
  <si>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</si>
  <si>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</si>
  <si>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</si>
  <si>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</si>
  <si>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</si>
  <si>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</si>
  <si>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</si>
  <si>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</si>
  <si>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</si>
  <si>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</si>
  <si>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</si>
  <si>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</si>
  <si>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</si>
  <si>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</si>
  <si>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</si>
  <si>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</si>
  <si>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</si>
  <si>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</si>
  <si>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</si>
  <si>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</si>
  <si>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</si>
  <si>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</si>
  <si>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</si>
  <si>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</si>
  <si>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</si>
  <si>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</si>
  <si>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</si>
  <si>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</si>
  <si>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</si>
  <si>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</si>
  <si>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</si>
  <si>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</si>
  <si>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</si>
  <si>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</si>
  <si>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</si>
  <si>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</si>
  <si>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</si>
  <si>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</si>
  <si>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</si>
  <si>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</si>
  <si>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</si>
  <si>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</si>
  <si>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</si>
  <si>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</si>
  <si>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</si>
  <si>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</si>
  <si>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</si>
  <si>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</si>
  <si>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</si>
  <si>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</si>
  <si>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</si>
  <si>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</si>
  <si>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</si>
  <si>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</si>
  <si>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</si>
  <si>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</si>
  <si>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</si>
  <si>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</si>
  <si>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</si>
  <si>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</si>
  <si>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</si>
  <si>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</si>
  <si>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</si>
  <si>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</si>
  <si>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</si>
  <si>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</si>
  <si>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</si>
  <si>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</si>
  <si>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</si>
  <si>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</si>
  <si>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</si>
  <si>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</si>
  <si>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</si>
  <si>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</si>
  <si>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</si>
  <si>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</si>
  <si>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</si>
  <si>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</si>
  <si>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</si>
  <si>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</si>
  <si>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</si>
  <si>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</si>
  <si>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</si>
  <si>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</si>
  <si>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</si>
  <si>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</si>
  <si>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</si>
  <si>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</si>
  <si>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</si>
  <si>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</si>
  <si>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</si>
  <si>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</si>
  <si>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</si>
  <si>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</si>
  <si>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</si>
  <si>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</si>
  <si>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</si>
  <si>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</si>
  <si>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</si>
  <si>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</si>
  <si>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</si>
  <si>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</si>
  <si>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</si>
  <si>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</si>
  <si>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</si>
  <si>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</si>
  <si>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</si>
  <si>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</si>
  <si>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</si>
  <si>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</si>
  <si>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</si>
  <si>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</si>
  <si>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</si>
  <si>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</si>
  <si>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</si>
  <si>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</si>
  <si>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</si>
  <si>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</si>
  <si>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</si>
  <si>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</si>
  <si>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</si>
  <si>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</si>
  <si>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</si>
  <si>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</si>
  <si>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</si>
  <si>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</si>
  <si>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</si>
  <si>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</si>
  <si>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</si>
  <si>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</si>
  <si>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</si>
  <si>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</si>
  <si>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</si>
  <si>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</si>
  <si>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</si>
  <si>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</si>
  <si>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</si>
  <si>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</si>
  <si>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</si>
  <si>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</si>
  <si>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</si>
  <si>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</si>
  <si>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</si>
  <si>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</si>
  <si>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</si>
  <si>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</si>
  <si>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</si>
  <si>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</si>
  <si>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</si>
  <si>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</si>
  <si>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</si>
  <si>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</si>
  <si>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</si>
  <si>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</si>
  <si>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</si>
  <si>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</si>
  <si>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</si>
  <si>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</si>
  <si>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</si>
  <si>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</si>
  <si>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</si>
  <si>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</si>
  <si>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</si>
  <si>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</si>
  <si>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</si>
  <si>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</si>
  <si>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</si>
  <si>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</si>
  <si>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</si>
  <si>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</si>
  <si>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</si>
  <si>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</si>
  <si>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</si>
  <si>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</si>
  <si>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</si>
  <si>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</si>
  <si>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</si>
  <si>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</si>
  <si>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</si>
  <si>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</si>
  <si>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</si>
  <si>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</si>
  <si>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</si>
  <si>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</si>
  <si>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</si>
  <si>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</si>
  <si>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</si>
  <si>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</si>
  <si>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</si>
  <si>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</si>
  <si>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</si>
  <si>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</si>
  <si>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</si>
  <si>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</si>
  <si>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</si>
  <si>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</si>
  <si>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</si>
  <si>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</si>
  <si>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</si>
  <si>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</si>
  <si>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</si>
  <si>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</si>
  <si>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</si>
  <si>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</si>
  <si>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</si>
  <si>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</si>
  <si>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</si>
  <si>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</si>
  <si>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</si>
  <si>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</si>
  <si>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</si>
  <si>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</si>
  <si>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</si>
  <si>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</si>
  <si>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</si>
  <si>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</si>
  <si>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</si>
  <si>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</si>
  <si>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</si>
  <si>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</si>
  <si>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</si>
  <si>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</si>
  <si>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</si>
  <si>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</si>
  <si>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</si>
  <si>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</si>
  <si>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</si>
  <si>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</si>
  <si>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</si>
  <si>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</si>
  <si>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</si>
  <si>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</si>
  <si>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</si>
  <si>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</si>
  <si>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</si>
  <si>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</si>
  <si>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</si>
  <si>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</si>
  <si>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</si>
  <si>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</si>
  <si>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</si>
  <si>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</si>
  <si>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</si>
  <si>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</si>
  <si>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</si>
  <si>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</si>
  <si>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</si>
  <si>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</si>
  <si>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</si>
  <si>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</si>
  <si>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</si>
  <si>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</si>
  <si>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</si>
  <si>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</si>
  <si>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</si>
  <si>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</si>
  <si>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</si>
  <si>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</si>
  <si>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</si>
  <si>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</si>
  <si>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</si>
  <si>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</si>
  <si>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</si>
  <si>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</si>
  <si>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</si>
  <si>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</si>
  <si>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</si>
  <si>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</si>
  <si>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</si>
  <si>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</si>
  <si>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</si>
  <si>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</si>
  <si>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</si>
  <si>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</si>
  <si>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</si>
  <si>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</si>
  <si>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</si>
  <si>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</si>
  <si>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</si>
  <si>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</si>
  <si>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</si>
  <si>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</si>
  <si>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</si>
  <si>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</si>
  <si>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</si>
  <si>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</si>
  <si>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</si>
  <si>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</si>
  <si>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</si>
  <si>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</si>
  <si>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</si>
  <si>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</si>
  <si>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</si>
  <si>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</si>
  <si>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</si>
  <si>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</si>
  <si>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</si>
  <si>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</si>
  <si>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</si>
  <si>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</si>
  <si>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</si>
  <si>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</si>
  <si>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</si>
  <si>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</si>
  <si>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</si>
  <si>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</si>
  <si>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</si>
  <si>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</si>
  <si>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</si>
  <si>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</si>
  <si>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</si>
  <si>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</si>
  <si>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</si>
  <si>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</si>
  <si>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</si>
  <si>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</si>
  <si>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</si>
  <si>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</si>
  <si>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</si>
  <si>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</si>
  <si>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</si>
  <si>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</si>
  <si>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</si>
  <si>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</si>
  <si>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</si>
  <si>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</si>
  <si>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</si>
  <si>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</si>
  <si>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</si>
  <si>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</si>
  <si>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</si>
  <si>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</si>
  <si>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</si>
  <si>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</si>
  <si>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</si>
  <si>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</si>
  <si>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</si>
  <si>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</si>
  <si>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</si>
  <si>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</si>
  <si>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</si>
  <si>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</si>
  <si>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</si>
  <si>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</si>
  <si>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</si>
  <si>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</si>
  <si>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</si>
  <si>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</si>
  <si>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</si>
  <si>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</si>
  <si>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</si>
  <si>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</si>
  <si>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</si>
  <si>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</si>
  <si>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</si>
  <si>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</si>
  <si>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</si>
  <si>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</si>
  <si>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</si>
  <si>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</si>
  <si>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</si>
  <si>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</si>
  <si>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</si>
  <si>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</si>
  <si>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</si>
  <si>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</si>
  <si>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</si>
  <si>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</si>
  <si>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</si>
  <si>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</si>
  <si>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</si>
  <si>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</si>
  <si>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</si>
  <si>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</si>
  <si>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</si>
  <si>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</si>
  <si>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</si>
  <si>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</si>
  <si>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</si>
  <si>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</si>
  <si>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</si>
  <si>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</si>
  <si>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</si>
  <si>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</si>
  <si>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</si>
  <si>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</si>
  <si>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</si>
  <si>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</si>
  <si>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</si>
  <si>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</si>
  <si>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</si>
  <si>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</si>
  <si>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</si>
  <si>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</si>
  <si>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</si>
  <si>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</si>
  <si>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</si>
  <si>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</si>
  <si>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</si>
  <si>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</si>
  <si>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</si>
  <si>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</si>
  <si>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</si>
  <si>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</si>
  <si>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</si>
  <si>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</si>
  <si>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</si>
  <si>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</si>
  <si>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</si>
  <si>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</si>
  <si>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</si>
  <si>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</si>
  <si>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</si>
  <si>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</si>
  <si>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</si>
  <si>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</si>
  <si>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</si>
  <si>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</si>
  <si>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</si>
  <si>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</si>
  <si>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</si>
  <si>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</si>
  <si>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</si>
  <si>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</si>
  <si>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</si>
  <si>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</si>
  <si>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</si>
  <si>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</si>
  <si>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</si>
  <si>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</si>
  <si>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</si>
  <si>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</si>
  <si>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</si>
  <si>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</si>
  <si>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</si>
  <si>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</si>
  <si>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</si>
  <si>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</si>
  <si>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</si>
  <si>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</si>
  <si>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</si>
  <si>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</si>
  <si>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</si>
  <si>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</si>
  <si>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</si>
  <si>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</si>
  <si>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</si>
  <si>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</si>
  <si>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</si>
  <si>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</si>
  <si>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</si>
  <si>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</si>
  <si>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</si>
  <si>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</si>
  <si>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</si>
  <si>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</si>
  <si>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</si>
  <si>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</si>
  <si>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</si>
  <si>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</si>
  <si>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</si>
  <si>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</si>
  <si>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</si>
  <si>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</si>
  <si>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</si>
  <si>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</si>
  <si>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</si>
  <si>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</si>
  <si>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</si>
  <si>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</si>
  <si>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</si>
  <si>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</si>
  <si>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</si>
  <si>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</si>
  <si>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</si>
  <si>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</si>
  <si>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</si>
  <si>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</si>
  <si>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</si>
  <si>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</si>
  <si>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</si>
  <si>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</si>
  <si>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</si>
  <si>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</si>
  <si>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</si>
  <si>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</si>
  <si>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</si>
  <si>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</si>
  <si>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</si>
  <si>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</si>
  <si>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</si>
  <si>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</si>
  <si>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</si>
  <si>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</si>
  <si>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</si>
  <si>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</si>
  <si>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</si>
  <si>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</si>
  <si>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</si>
  <si>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</si>
  <si>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</si>
  <si>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</si>
  <si>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</si>
  <si>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</si>
  <si>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</si>
  <si>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</si>
  <si>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</si>
  <si>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</si>
  <si>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</si>
  <si>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</si>
  <si>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</si>
  <si>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</si>
  <si>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</si>
  <si>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</si>
  <si>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</si>
  <si>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</si>
  <si>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</si>
  <si>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</si>
  <si>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</si>
  <si>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</si>
  <si>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</si>
  <si>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</si>
  <si>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</si>
  <si>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</si>
  <si>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</si>
  <si>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</si>
  <si>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</si>
  <si>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</si>
  <si>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</si>
  <si>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</si>
  <si>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</si>
  <si>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</si>
  <si>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</si>
  <si>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</si>
  <si>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</si>
  <si>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</si>
  <si>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</si>
  <si>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</si>
  <si>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</si>
  <si>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</si>
  <si>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</si>
  <si>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</si>
  <si>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</si>
  <si>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</si>
  <si>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</si>
  <si>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</si>
  <si>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</si>
  <si>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</si>
  <si>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</si>
  <si>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</si>
  <si>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</si>
  <si>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</si>
  <si>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</si>
  <si>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</si>
  <si>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</si>
  <si>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</si>
  <si>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</si>
  <si>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</si>
  <si>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</si>
  <si>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</si>
  <si>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</si>
  <si>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</si>
  <si>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</si>
  <si>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</si>
  <si>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</si>
  <si>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</si>
  <si>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</si>
  <si>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</si>
  <si>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</si>
  <si>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</si>
  <si>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</si>
  <si>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</si>
  <si>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</si>
  <si>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</si>
  <si>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</si>
  <si>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</si>
  <si>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</si>
  <si>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</si>
  <si>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</si>
  <si>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</si>
  <si>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</si>
  <si>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</si>
  <si>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</si>
  <si>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</si>
  <si>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</si>
  <si>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</si>
  <si>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</si>
  <si>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</si>
  <si>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</si>
  <si>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</si>
  <si>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</si>
  <si>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</si>
  <si>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</si>
  <si>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</si>
  <si>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</si>
  <si>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</si>
  <si>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</si>
  <si>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</si>
  <si>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</si>
  <si>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</si>
  <si>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</si>
  <si>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</si>
  <si>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</si>
  <si>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</si>
  <si>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</si>
  <si>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</si>
  <si>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</si>
  <si>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</si>
  <si>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</si>
  <si>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</si>
  <si>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</si>
  <si>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</si>
  <si>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</si>
  <si>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</si>
  <si>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</si>
  <si>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</si>
  <si>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</si>
  <si>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</si>
  <si>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</si>
  <si>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</si>
  <si>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</si>
  <si>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</si>
  <si>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</si>
  <si>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</si>
  <si>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</si>
  <si>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</si>
  <si>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</si>
  <si>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</si>
  <si>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</si>
  <si>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</si>
  <si>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</si>
  <si>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</si>
  <si>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</si>
  <si>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</si>
  <si>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</si>
  <si>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</si>
  <si>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</si>
  <si>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</si>
  <si>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</si>
  <si>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</si>
  <si>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</si>
  <si>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</si>
  <si>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</si>
  <si>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</si>
  <si>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</si>
  <si>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</si>
  <si>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</si>
  <si>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</si>
  <si>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</si>
  <si>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</si>
  <si>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</si>
  <si>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</si>
  <si>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</si>
  <si>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</si>
  <si>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</si>
  <si>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</si>
  <si>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</si>
  <si>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</si>
  <si>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</si>
  <si>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</si>
  <si>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</si>
  <si>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</si>
  <si>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</si>
  <si>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</si>
  <si>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</si>
  <si>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</si>
  <si>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</si>
  <si>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</si>
  <si>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</si>
  <si>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</si>
  <si>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</si>
  <si>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</si>
  <si>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</si>
  <si>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</si>
  <si>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</si>
  <si>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</si>
  <si>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</si>
  <si>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</si>
  <si>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</si>
  <si>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</si>
  <si>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</si>
  <si>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</si>
  <si>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</si>
  <si>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</si>
  <si>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</si>
  <si>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</si>
  <si>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</si>
  <si>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</si>
  <si>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</si>
  <si>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</si>
  <si>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</si>
  <si>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</si>
  <si>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</si>
  <si>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</si>
  <si>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</si>
  <si>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</si>
  <si>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</si>
  <si>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</si>
  <si>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</si>
  <si>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</si>
  <si>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</si>
  <si>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</si>
  <si>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</si>
  <si>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</si>
  <si>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</si>
  <si>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</si>
  <si>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</si>
  <si>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</si>
  <si>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</si>
  <si>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</si>
  <si>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</si>
  <si>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</si>
  <si>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</si>
  <si>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</si>
  <si>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</si>
  <si>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</si>
  <si>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</si>
  <si>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</si>
  <si>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</si>
  <si>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</si>
  <si>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</si>
  <si>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</si>
  <si>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</si>
  <si>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</si>
  <si>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</si>
  <si>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</si>
  <si>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</si>
  <si>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</si>
  <si>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</si>
  <si>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</si>
  <si>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</si>
  <si>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</si>
  <si>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</si>
  <si>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</si>
  <si>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</si>
  <si>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</si>
  <si>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</si>
  <si>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</si>
  <si>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</si>
  <si>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</si>
  <si>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</si>
  <si>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</si>
  <si>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</si>
  <si>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</si>
  <si>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</si>
  <si>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</si>
  <si>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</si>
  <si>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</si>
  <si>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</si>
  <si>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</si>
  <si>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</si>
  <si>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</si>
  <si>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</si>
  <si>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</si>
  <si>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</si>
  <si>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</si>
  <si>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</si>
  <si>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</si>
  <si>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</si>
  <si>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</si>
  <si>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</si>
  <si>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</si>
  <si>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</si>
  <si>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</si>
  <si>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</si>
  <si>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</si>
  <si>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</si>
  <si>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</si>
  <si>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</si>
  <si>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</si>
  <si>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</si>
  <si>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</si>
  <si>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</si>
  <si>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</si>
  <si>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</si>
  <si>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</si>
  <si>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</si>
  <si>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</si>
  <si>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</si>
  <si>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</si>
  <si>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</si>
  <si>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</si>
  <si>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</si>
  <si>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</si>
  <si>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</si>
  <si>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</si>
  <si>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</si>
  <si>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</si>
  <si>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</si>
  <si>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</si>
  <si>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</si>
  <si>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</si>
  <si>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</si>
  <si>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</si>
  <si>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</si>
  <si>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</si>
  <si>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</si>
  <si>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</si>
  <si>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</si>
  <si>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</si>
  <si>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</si>
  <si>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</si>
  <si>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</si>
  <si>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</si>
  <si>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</si>
  <si>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</si>
  <si>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</si>
  <si>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</si>
  <si>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</si>
  <si>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</si>
  <si>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</si>
  <si>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</si>
  <si>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</si>
  <si>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</si>
  <si>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</si>
  <si>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</si>
  <si>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</si>
  <si>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</si>
  <si>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</si>
  <si>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</si>
  <si>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</si>
  <si>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</si>
  <si>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</si>
  <si>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</si>
  <si>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</si>
  <si>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</si>
  <si>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</si>
  <si>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</si>
  <si>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</si>
  <si>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</si>
  <si>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</si>
  <si>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</si>
  <si>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</si>
  <si>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</si>
  <si>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</si>
  <si>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</si>
  <si>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</si>
  <si>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</si>
  <si>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</si>
  <si>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</si>
  <si>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</si>
  <si>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</si>
  <si>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</si>
  <si>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</si>
  <si>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</si>
  <si>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</si>
  <si>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</si>
  <si>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</si>
  <si>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</si>
  <si>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</si>
  <si>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</si>
  <si>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</si>
  <si>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</si>
  <si>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</si>
  <si>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</si>
  <si>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</si>
  <si>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</si>
  <si>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</si>
  <si>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</si>
  <si>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</si>
  <si>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</si>
  <si>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</si>
  <si>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</si>
  <si>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</si>
  <si>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</si>
  <si>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</si>
  <si>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</si>
  <si>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</si>
  <si>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</si>
  <si>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</si>
  <si>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</si>
  <si>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</si>
  <si>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</si>
  <si>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</si>
  <si>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</si>
  <si>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</si>
  <si>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</si>
  <si>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</si>
  <si>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</si>
  <si>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</si>
  <si>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</si>
  <si>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</si>
  <si>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</si>
  <si>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</si>
  <si>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</si>
  <si>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</si>
  <si>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</si>
  <si>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</si>
  <si>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</si>
  <si>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</si>
  <si>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</si>
  <si>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</si>
  <si>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</si>
  <si>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</si>
  <si>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</si>
  <si>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</si>
  <si>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</si>
  <si>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</si>
  <si>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</si>
  <si>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</si>
  <si>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</si>
  <si>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</si>
  <si>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</si>
  <si>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</si>
  <si>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</si>
  <si>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</si>
  <si>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</si>
  <si>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</si>
  <si>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</si>
  <si>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</si>
  <si>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</si>
  <si>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</si>
  <si>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</si>
  <si>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</si>
  <si>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</si>
  <si>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</si>
  <si>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</si>
  <si>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</si>
  <si>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</si>
  <si>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</si>
  <si>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</si>
  <si>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</si>
  <si>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</si>
  <si>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</si>
  <si>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</si>
  <si>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</si>
  <si>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</si>
  <si>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</si>
  <si>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</si>
  <si>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</si>
  <si>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</si>
  <si>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</si>
  <si>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</si>
  <si>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</si>
  <si>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</si>
  <si>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</si>
  <si>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</si>
  <si>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</si>
  <si>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</si>
  <si>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</si>
  <si>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</si>
  <si>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</si>
  <si>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</si>
  <si>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</si>
  <si>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</si>
  <si>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</si>
  <si>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</si>
  <si>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</si>
  <si>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</si>
  <si>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</si>
  <si>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</si>
  <si>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</si>
  <si>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</si>
  <si>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</si>
  <si>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</si>
  <si>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</si>
  <si>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</si>
  <si>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</si>
  <si>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</si>
  <si>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</si>
  <si>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</si>
  <si>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</si>
  <si>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</si>
  <si>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</si>
  <si>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</si>
  <si>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</si>
  <si>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</si>
  <si>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</si>
  <si>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</si>
  <si>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</si>
  <si>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</si>
  <si>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</si>
  <si>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</si>
  <si>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</si>
  <si>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</si>
  <si>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</si>
  <si>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</si>
  <si>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</si>
  <si>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</si>
  <si>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</si>
  <si>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</si>
  <si>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</si>
  <si>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</si>
  <si>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</si>
  <si>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</si>
  <si>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</si>
  <si>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</si>
  <si>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</si>
  <si>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</si>
  <si>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</si>
  <si>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</si>
  <si>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</si>
  <si>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</si>
  <si>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</si>
  <si>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</si>
  <si>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</si>
  <si>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</si>
  <si>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</si>
  <si>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</si>
  <si>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</si>
  <si>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</si>
  <si>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</si>
  <si>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</si>
  <si>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</si>
  <si>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</si>
  <si>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</si>
  <si>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</si>
  <si>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</si>
  <si>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</si>
  <si>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</si>
  <si>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</si>
  <si>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</si>
  <si>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</si>
  <si>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</si>
  <si>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</si>
  <si>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</si>
  <si>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</si>
  <si>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</si>
  <si>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</si>
  <si>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</si>
  <si>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</si>
  <si>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</si>
  <si>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</si>
  <si>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</si>
  <si>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</si>
  <si>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</si>
  <si>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</si>
  <si>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</si>
  <si>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</si>
  <si>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</si>
  <si>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</si>
  <si>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</si>
  <si>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</si>
  <si>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</si>
  <si>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</si>
  <si>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</si>
  <si>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</si>
  <si>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</si>
  <si>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</si>
  <si>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</si>
  <si>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</si>
  <si>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</si>
  <si>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</si>
  <si>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</si>
  <si>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</si>
  <si>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</si>
  <si>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</si>
  <si>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</si>
  <si>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</si>
  <si>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</si>
  <si>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</si>
  <si>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</si>
  <si>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</si>
  <si>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</si>
  <si>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</si>
  <si>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</si>
  <si>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</si>
  <si>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</si>
  <si>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</si>
  <si>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</si>
  <si>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</si>
  <si>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</si>
  <si>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</si>
  <si>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</si>
  <si>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</si>
  <si>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</si>
  <si>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</si>
  <si>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</si>
  <si>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</si>
  <si>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</si>
  <si>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</si>
  <si>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</si>
  <si>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</si>
  <si>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</si>
  <si>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</si>
  <si>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</si>
  <si>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</si>
  <si>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</si>
  <si>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</si>
  <si>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</si>
  <si>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</si>
  <si>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</si>
  <si>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</si>
  <si>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</si>
  <si>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</si>
  <si>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</si>
  <si>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</si>
  <si>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</si>
  <si>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</si>
  <si>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</si>
  <si>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</si>
  <si>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</si>
  <si>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</si>
  <si>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</si>
  <si>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</si>
  <si>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</si>
  <si>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</si>
  <si>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</si>
  <si>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</si>
  <si>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</si>
  <si>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</si>
  <si>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</si>
  <si>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</si>
  <si>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</si>
  <si>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</si>
  <si>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</si>
  <si>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</si>
  <si>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</si>
  <si>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</si>
  <si>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</si>
  <si>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</si>
  <si>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</si>
  <si>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</si>
  <si>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</si>
  <si>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</si>
  <si>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</si>
  <si>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</si>
  <si>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</si>
  <si>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</si>
  <si>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</si>
  <si>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</si>
  <si>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</si>
  <si>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</si>
  <si>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</si>
  <si>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</si>
  <si>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</si>
  <si>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</si>
  <si>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</si>
  <si>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</si>
  <si>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</si>
  <si>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</si>
  <si>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</si>
  <si>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</si>
  <si>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</si>
  <si>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</si>
  <si>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</si>
  <si>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</si>
  <si>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</si>
  <si>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</si>
  <si>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</si>
  <si>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</si>
  <si>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</si>
  <si>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</si>
  <si>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</si>
  <si>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</si>
  <si>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</si>
  <si>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</si>
  <si>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</si>
  <si>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</si>
  <si>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</si>
  <si>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</si>
  <si>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</si>
  <si>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</si>
  <si>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</si>
  <si>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</si>
  <si>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</si>
  <si>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</si>
  <si>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</si>
  <si>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</si>
  <si>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</si>
  <si>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</si>
  <si>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</si>
  <si>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</si>
  <si>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</si>
  <si>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</si>
  <si>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</si>
  <si>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</si>
  <si>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</si>
  <si>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</si>
  <si>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</si>
  <si>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</si>
  <si>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</si>
  <si>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</si>
  <si>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</si>
  <si>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</si>
  <si>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</si>
  <si>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</si>
  <si>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</si>
  <si>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</si>
  <si>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</si>
  <si>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</si>
  <si>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</si>
  <si>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</si>
  <si>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</si>
  <si>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</si>
  <si>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</si>
  <si>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</si>
  <si>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</si>
  <si>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</si>
  <si>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</si>
  <si>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</si>
  <si>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</si>
  <si>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</si>
  <si>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</si>
  <si>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</si>
  <si>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</si>
  <si>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</si>
  <si>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</si>
  <si>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</si>
  <si>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</si>
  <si>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</si>
  <si>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</si>
  <si>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</si>
  <si>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</si>
  <si>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</si>
  <si>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</si>
  <si>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</si>
  <si>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</si>
  <si>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</si>
  <si>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</si>
  <si>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</si>
  <si>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</si>
  <si>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</si>
  <si>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</si>
  <si>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</si>
  <si>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</si>
  <si>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</si>
  <si>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</si>
  <si>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</si>
  <si>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</si>
  <si>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</si>
  <si>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</si>
  <si>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</si>
  <si>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</si>
  <si>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</si>
  <si>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</si>
  <si>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</si>
  <si>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</si>
  <si>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</si>
  <si>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</si>
  <si>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</si>
  <si>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</si>
  <si>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</si>
  <si>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</si>
  <si>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</si>
  <si>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</si>
  <si>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</si>
  <si>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</si>
  <si>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</si>
  <si>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</si>
  <si>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</si>
  <si>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</si>
  <si>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</si>
  <si>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</si>
  <si>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</si>
  <si>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</si>
  <si>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</si>
  <si>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</si>
  <si>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</si>
  <si>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</si>
  <si>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</si>
  <si>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</si>
  <si>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</si>
  <si>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</si>
  <si>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</si>
  <si>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</si>
  <si>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</si>
  <si>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</si>
  <si>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</si>
  <si>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</si>
  <si>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</si>
  <si>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</si>
  <si>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</si>
  <si>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</si>
  <si>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</si>
  <si>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</si>
  <si>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</si>
  <si>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</si>
  <si>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</si>
  <si>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</si>
  <si>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</si>
  <si>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</si>
  <si>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</si>
  <si>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</si>
  <si>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</si>
  <si>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</si>
  <si>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</si>
  <si>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</si>
  <si>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</si>
  <si>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</si>
  <si>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</si>
  <si>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</si>
  <si>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</si>
  <si>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</si>
  <si>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</si>
  <si>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</si>
  <si>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</si>
  <si>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</si>
  <si>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</si>
  <si>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</si>
  <si>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</si>
  <si>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</si>
  <si>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</si>
  <si>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</si>
  <si>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</si>
  <si>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</si>
  <si>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</si>
  <si>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</si>
  <si>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</si>
  <si>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</si>
  <si>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</si>
  <si>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</si>
  <si>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</si>
  <si>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</si>
  <si>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</si>
  <si>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</si>
  <si>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</si>
  <si>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</si>
  <si>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</si>
  <si>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</si>
  <si>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</si>
  <si>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</si>
  <si>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</si>
  <si>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</si>
  <si>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</si>
  <si>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</si>
  <si>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</si>
  <si>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</si>
  <si>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</si>
  <si>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</si>
  <si>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</si>
  <si>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</si>
  <si>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</si>
  <si>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</si>
  <si>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</si>
  <si>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</si>
  <si>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</si>
  <si>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</si>
  <si>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</si>
  <si>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</si>
  <si>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</si>
  <si>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</si>
  <si>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</si>
  <si>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</si>
  <si>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</si>
  <si>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</si>
  <si>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</si>
  <si>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</si>
  <si>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</si>
  <si>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</si>
  <si>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</si>
  <si>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</si>
  <si>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</si>
  <si>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</si>
  <si>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</si>
  <si>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</si>
  <si>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</si>
  <si>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</si>
  <si>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</si>
  <si>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</si>
  <si>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</si>
  <si>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</si>
  <si>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</si>
  <si>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</si>
  <si>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</si>
  <si>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</si>
  <si>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</si>
  <si>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</si>
  <si>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</si>
  <si>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</si>
  <si>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</si>
  <si>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</si>
  <si>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</si>
  <si>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</si>
  <si>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</si>
  <si>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</si>
  <si>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</si>
  <si>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</si>
  <si>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</si>
  <si>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</si>
  <si>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</si>
  <si>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</si>
  <si>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</si>
  <si>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</si>
  <si>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</si>
  <si>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</si>
  <si>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</si>
  <si>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</si>
  <si>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</si>
  <si>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</si>
  <si>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</si>
  <si>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</si>
  <si>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</si>
  <si>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</si>
  <si>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</si>
  <si>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</si>
  <si>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</si>
  <si>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</si>
  <si>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</si>
  <si>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</si>
  <si>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</si>
  <si>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</si>
  <si>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</si>
  <si>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</si>
  <si>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</si>
  <si>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</si>
  <si>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</si>
  <si>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</si>
  <si>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</si>
  <si>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</si>
  <si>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</si>
  <si>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</si>
  <si>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</si>
  <si>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</si>
  <si>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</si>
  <si>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</si>
  <si>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</si>
  <si>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</si>
  <si>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</si>
  <si>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</si>
  <si>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</si>
  <si>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</si>
  <si>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</si>
  <si>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</si>
  <si>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</si>
  <si>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</si>
  <si>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</si>
  <si>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</si>
  <si>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</si>
  <si>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</si>
  <si>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</si>
  <si>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</si>
  <si>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</si>
  <si>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</si>
  <si>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</si>
  <si>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</si>
  <si>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</si>
  <si>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</si>
  <si>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</si>
  <si>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</si>
  <si>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</si>
  <si>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</si>
  <si>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</si>
  <si>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</si>
  <si>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</si>
  <si>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</si>
  <si>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</si>
  <si>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</si>
  <si>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</si>
  <si>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</si>
  <si>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</si>
  <si>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</si>
  <si>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</si>
  <si>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</si>
  <si>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</si>
  <si>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</si>
  <si>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</si>
  <si>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</si>
  <si>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</si>
  <si>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</si>
  <si>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</si>
  <si>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</si>
  <si>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</si>
  <si>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</si>
  <si>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</si>
  <si>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</si>
  <si>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</si>
  <si>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</si>
  <si>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</si>
  <si>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</si>
  <si>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</si>
  <si>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</si>
  <si>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</si>
  <si>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</si>
  <si>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</si>
  <si>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</si>
  <si>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</si>
  <si>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</si>
  <si>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</si>
  <si>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</si>
  <si>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</si>
  <si>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</si>
  <si>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</si>
  <si>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</si>
  <si>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</si>
  <si>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</si>
  <si>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</si>
  <si>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</si>
  <si>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</si>
  <si>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</si>
  <si>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</si>
  <si>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</si>
  <si>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</si>
  <si>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</si>
  <si>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</si>
  <si>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</si>
  <si>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</si>
  <si>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</si>
  <si>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</si>
  <si>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</si>
  <si>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</si>
  <si>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</si>
  <si>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</si>
  <si>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</si>
  <si>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</si>
  <si>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</si>
  <si>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</si>
  <si>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</si>
  <si>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</si>
  <si>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</si>
  <si>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</si>
  <si>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</si>
  <si>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</si>
  <si>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</si>
  <si>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</si>
  <si>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</si>
  <si>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</si>
  <si>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</si>
  <si>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</si>
  <si>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</si>
  <si>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</si>
  <si>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</si>
  <si>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</si>
  <si>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</si>
  <si>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</si>
  <si>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</si>
  <si>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</si>
  <si>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</si>
  <si>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</si>
  <si>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</si>
  <si>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</si>
  <si>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</si>
  <si>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</si>
  <si>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</si>
  <si>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</si>
  <si>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</si>
  <si>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</si>
  <si>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</si>
  <si>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</si>
  <si>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</si>
  <si>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</si>
  <si>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</si>
  <si>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</si>
  <si>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</si>
  <si>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</si>
  <si>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</si>
  <si>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</si>
  <si>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</si>
  <si>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</si>
  <si>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</si>
  <si>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</si>
  <si>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</si>
  <si>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</si>
  <si>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</si>
  <si>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</si>
  <si>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</si>
  <si>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</si>
  <si>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</si>
  <si>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</si>
  <si>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</si>
  <si>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</si>
  <si>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</si>
  <si>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</si>
  <si>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</si>
  <si>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</si>
  <si>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</si>
  <si>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</si>
  <si>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</si>
  <si>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</si>
  <si>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</si>
  <si>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</si>
  <si>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</si>
  <si>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</si>
  <si>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</si>
  <si>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</si>
  <si>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</si>
  <si>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</si>
  <si>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</si>
  <si>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</si>
  <si>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</si>
  <si>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</si>
  <si>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</si>
  <si>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</si>
  <si>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</si>
  <si>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</si>
  <si>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</si>
  <si>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</si>
  <si>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</si>
  <si>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</si>
  <si>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</si>
  <si>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</si>
  <si>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</si>
  <si>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</si>
  <si>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</si>
  <si>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</si>
  <si>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</si>
  <si>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</si>
  <si>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</si>
  <si>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</si>
  <si>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</si>
  <si>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</si>
  <si>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</si>
  <si>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</si>
  <si>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</si>
  <si>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</si>
  <si>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</si>
  <si>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</si>
  <si>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</si>
  <si>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</si>
  <si>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</si>
  <si>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</si>
  <si>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</si>
  <si>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</si>
  <si>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</si>
  <si>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</si>
  <si>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</si>
  <si>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</si>
  <si>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</si>
  <si>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</si>
  <si>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</si>
  <si>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</si>
  <si>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</si>
  <si>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</si>
  <si>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</si>
  <si>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</si>
  <si>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</si>
  <si>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</si>
  <si>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</si>
  <si>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</si>
  <si>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</si>
  <si>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</si>
  <si>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</si>
  <si>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</si>
  <si>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</si>
  <si>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</si>
  <si>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</si>
  <si>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</si>
  <si>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</si>
  <si>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</si>
  <si>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</si>
  <si>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</si>
  <si>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</si>
  <si>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</si>
  <si>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</si>
  <si>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</si>
  <si>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</si>
  <si>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</si>
  <si>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</si>
  <si>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</si>
  <si>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</si>
  <si>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</si>
  <si>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</si>
  <si>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</si>
  <si>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</si>
  <si>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</si>
  <si>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</si>
  <si>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</si>
  <si>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</si>
  <si>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</si>
  <si>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</si>
  <si>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</si>
  <si>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</si>
  <si>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</si>
  <si>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</si>
  <si>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</si>
  <si>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</si>
  <si>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</si>
  <si>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</si>
  <si>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</si>
  <si>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</si>
  <si>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</si>
  <si>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</si>
  <si>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</si>
  <si>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</si>
  <si>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</si>
  <si>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</si>
  <si>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</si>
  <si>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</si>
  <si>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</si>
  <si>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</si>
  <si>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</si>
  <si>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</si>
  <si>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</si>
  <si>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</si>
  <si>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</si>
  <si>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</si>
  <si>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</si>
  <si>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</si>
  <si>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</si>
  <si>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</si>
  <si>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</si>
  <si>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</si>
  <si>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</si>
  <si>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</si>
  <si>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</si>
  <si>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</si>
  <si>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</si>
  <si>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</si>
  <si>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</si>
  <si>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</si>
  <si>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</si>
  <si>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</si>
  <si>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</si>
  <si>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</si>
  <si>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</si>
  <si>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</si>
  <si>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</si>
  <si>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</si>
  <si>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</si>
  <si>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</si>
  <si>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</si>
  <si>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</si>
  <si>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</si>
  <si>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</si>
  <si>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</si>
  <si>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</si>
  <si>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</si>
  <si>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</si>
  <si>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</si>
  <si>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</si>
  <si>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</si>
  <si>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</si>
  <si>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</si>
  <si>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</si>
  <si>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</si>
  <si>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</si>
  <si>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</si>
  <si>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</si>
  <si>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</si>
  <si>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</si>
  <si>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</si>
  <si>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</si>
  <si>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</si>
  <si>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</si>
  <si>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</si>
  <si>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</si>
  <si>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</si>
  <si>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</si>
  <si>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</si>
  <si>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</si>
  <si>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</si>
  <si>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</si>
  <si>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</si>
  <si>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</si>
  <si>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</si>
  <si>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</si>
  <si>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</si>
  <si>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</si>
  <si>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</si>
  <si>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</si>
  <si>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</si>
  <si>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</si>
  <si>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</si>
  <si>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</si>
  <si>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</si>
  <si>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</si>
  <si>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</si>
  <si>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</si>
  <si>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</si>
  <si>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</si>
  <si>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</si>
  <si>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</si>
  <si>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</si>
  <si>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</si>
  <si>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</si>
  <si>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</si>
  <si>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</si>
  <si>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</si>
  <si>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</si>
  <si>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</si>
  <si>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</si>
  <si>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</si>
  <si>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</si>
  <si>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</si>
  <si>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</si>
  <si>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</si>
  <si>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</si>
  <si>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</si>
  <si>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</si>
  <si>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</si>
  <si>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</si>
  <si>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</si>
  <si>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</si>
  <si>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</si>
  <si>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</si>
  <si>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</si>
  <si>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</si>
  <si>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</si>
  <si>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</si>
  <si>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</si>
  <si>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</si>
  <si>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</si>
  <si>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</si>
  <si>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</si>
  <si>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</si>
  <si>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</si>
  <si>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</si>
  <si>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</si>
  <si>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</si>
  <si>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</si>
  <si>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</si>
  <si>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</si>
  <si>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</si>
  <si>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</si>
  <si>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</si>
  <si>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</si>
  <si>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</si>
  <si>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</si>
  <si>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</si>
  <si>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</si>
  <si>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</si>
  <si>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</si>
  <si>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</si>
  <si>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</si>
  <si>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</si>
  <si>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</si>
  <si>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</si>
  <si>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</si>
  <si>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</si>
  <si>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</si>
  <si>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</si>
  <si>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</si>
  <si>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</si>
  <si>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</si>
  <si>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</si>
  <si>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</si>
  <si>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</si>
  <si>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</si>
  <si>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</si>
  <si>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</si>
  <si>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</si>
  <si>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</si>
  <si>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</si>
  <si>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</si>
  <si>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</si>
  <si>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</si>
  <si>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</si>
  <si>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</si>
  <si>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</si>
  <si>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</si>
  <si>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</si>
  <si>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</si>
  <si>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</si>
  <si>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</si>
  <si>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</si>
  <si>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</si>
  <si>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</si>
  <si>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</si>
  <si>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</si>
  <si>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</si>
  <si>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</si>
  <si>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</si>
  <si>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</si>
  <si>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</si>
  <si>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</si>
  <si>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</si>
  <si>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</si>
  <si>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</si>
  <si>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</si>
  <si>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</si>
  <si>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</si>
  <si>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</si>
  <si>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</si>
  <si>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</si>
  <si>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</si>
  <si>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</si>
  <si>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</si>
  <si>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</si>
  <si>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</si>
  <si>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</si>
  <si>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</si>
  <si>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</si>
  <si>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</si>
  <si>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</si>
  <si>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</si>
  <si>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</si>
  <si>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</si>
  <si>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</si>
  <si>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</si>
  <si>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</si>
  <si>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</si>
  <si>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</si>
  <si>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</si>
  <si>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</si>
  <si>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</si>
  <si>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</si>
  <si>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</si>
  <si>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</si>
  <si>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</si>
  <si>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</si>
  <si>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</si>
  <si>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</si>
  <si>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</si>
  <si>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</si>
  <si>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</si>
  <si>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</si>
  <si>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</si>
  <si>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</si>
  <si>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</si>
  <si>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</si>
  <si>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</si>
  <si>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</si>
  <si>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</si>
  <si>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</si>
  <si>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</si>
  <si>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</si>
  <si>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</si>
  <si>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</si>
  <si>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</si>
  <si>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</si>
  <si>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</si>
  <si>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</si>
  <si>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</si>
  <si>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</si>
  <si>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</si>
  <si>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</si>
  <si>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</si>
  <si>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</si>
  <si>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</si>
  <si>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</si>
  <si>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</si>
  <si>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</si>
  <si>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</si>
  <si>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</si>
  <si>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</si>
  <si>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</si>
  <si>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</si>
  <si>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</si>
  <si>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</si>
  <si>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</si>
  <si>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</si>
  <si>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</si>
  <si>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</si>
  <si>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</si>
  <si>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</si>
  <si>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</si>
  <si>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</si>
  <si>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</si>
  <si>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</si>
  <si>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</si>
  <si>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</si>
  <si>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</si>
  <si>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</si>
  <si>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</si>
  <si>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</si>
  <si>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</si>
  <si>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</si>
  <si>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</si>
  <si>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</si>
  <si>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</si>
  <si>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</si>
  <si>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</si>
  <si>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</si>
  <si>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</si>
  <si>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</si>
  <si>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</si>
  <si>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</si>
  <si>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</si>
  <si>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</si>
  <si>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</si>
  <si>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</si>
  <si>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</si>
  <si>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</si>
  <si>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</si>
  <si>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</si>
  <si>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</si>
  <si>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</si>
  <si>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</si>
  <si>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</si>
  <si>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</si>
  <si>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</si>
  <si>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</si>
  <si>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</si>
  <si>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</si>
  <si>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</si>
  <si>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</si>
  <si>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</si>
  <si>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</si>
  <si>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</si>
  <si>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</si>
  <si>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</si>
  <si>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</si>
  <si>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</si>
  <si>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</si>
  <si>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</si>
  <si>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</si>
  <si>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</si>
  <si>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</si>
  <si>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</si>
  <si>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</si>
  <si>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</si>
  <si>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</si>
  <si>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</si>
  <si>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</si>
  <si>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</si>
  <si>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</si>
  <si>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</si>
  <si>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</si>
  <si>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</si>
  <si>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</si>
  <si>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</si>
  <si>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</si>
  <si>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</si>
  <si>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</si>
  <si>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</si>
  <si>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</si>
  <si>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</si>
  <si>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</si>
  <si>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</si>
  <si>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</si>
  <si>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</si>
  <si>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</si>
  <si>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</si>
  <si>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</si>
  <si>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</si>
  <si>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</si>
  <si>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</si>
  <si>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</si>
  <si>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</si>
  <si>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</si>
  <si>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</si>
  <si>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</si>
  <si>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</si>
  <si>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</si>
  <si>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</si>
  <si>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</si>
  <si>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</si>
  <si>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</si>
  <si>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</si>
  <si>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</si>
  <si>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</si>
  <si>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</si>
  <si>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</si>
  <si>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</si>
  <si>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</si>
  <si>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</si>
  <si>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</si>
  <si>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</si>
  <si>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</si>
  <si>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</si>
  <si>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</si>
  <si>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</si>
  <si>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</si>
  <si>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</si>
  <si>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</si>
  <si>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</si>
  <si>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</si>
  <si>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</si>
  <si>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</si>
  <si>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</si>
  <si>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</si>
  <si>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</si>
  <si>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</si>
  <si>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</si>
  <si>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</si>
  <si>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</si>
  <si>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</si>
  <si>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</si>
  <si>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</si>
  <si>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</si>
  <si>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</si>
  <si>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</si>
  <si>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</si>
  <si>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</si>
  <si>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</si>
  <si>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</si>
  <si>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</si>
  <si>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</si>
  <si>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</si>
  <si>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</si>
  <si>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</si>
  <si>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</si>
  <si>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</si>
  <si>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</si>
  <si>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</si>
  <si>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</si>
  <si>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</si>
  <si>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</si>
  <si>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</si>
  <si>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</si>
  <si>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</si>
  <si>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</si>
  <si>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</si>
  <si>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</si>
  <si>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</si>
  <si>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</si>
  <si>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</si>
  <si>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</si>
  <si>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</si>
  <si>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</si>
  <si>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</si>
  <si>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</si>
  <si>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</si>
  <si>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</si>
  <si>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</si>
  <si>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</si>
  <si>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</si>
  <si>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</si>
  <si>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</si>
  <si>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</si>
  <si>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</si>
  <si>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</si>
  <si>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</si>
  <si>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</si>
  <si>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</si>
  <si>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</si>
  <si>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</si>
  <si>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</si>
  <si>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</si>
  <si>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</si>
  <si>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</si>
  <si>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</si>
  <si>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</si>
  <si>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</si>
  <si>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</si>
  <si>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</si>
  <si>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</si>
  <si>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</si>
  <si>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</si>
  <si>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</si>
  <si>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</si>
  <si>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</si>
  <si>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</si>
  <si>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</si>
  <si>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</si>
  <si>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</si>
  <si>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</si>
  <si>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</si>
  <si>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</si>
  <si>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</si>
  <si>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</si>
  <si>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</si>
  <si>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</si>
  <si>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</si>
  <si>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</si>
  <si>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</si>
  <si>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</si>
  <si>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</si>
  <si>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</si>
  <si>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</si>
  <si>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</si>
  <si>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</si>
  <si>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</si>
  <si>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</si>
  <si>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</si>
  <si>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</si>
  <si>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</si>
  <si>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</si>
  <si>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</si>
  <si>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</si>
  <si>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</si>
  <si>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</si>
  <si>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</si>
  <si>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</si>
  <si>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</si>
  <si>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</si>
  <si>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</si>
  <si>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</si>
  <si>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</si>
  <si>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</si>
  <si>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</si>
  <si>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</si>
  <si>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</si>
  <si>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</si>
  <si>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</si>
  <si>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</si>
  <si>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</si>
  <si>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</si>
  <si>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</si>
  <si>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</si>
  <si>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</si>
  <si>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</si>
  <si>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</si>
  <si>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</si>
  <si>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</si>
  <si>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</si>
  <si>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</si>
  <si>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</si>
  <si>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</si>
  <si>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</si>
  <si>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</si>
  <si>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</si>
  <si>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</si>
  <si>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</si>
  <si>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</si>
  <si>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</si>
  <si>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</si>
  <si>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</si>
  <si>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</si>
  <si>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</si>
  <si>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</si>
  <si>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</si>
  <si>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</si>
  <si>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</si>
  <si>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</si>
  <si>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</si>
  <si>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</si>
  <si>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</si>
  <si>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</si>
  <si>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</si>
  <si>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</si>
  <si>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</si>
  <si>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</si>
  <si>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</si>
  <si>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</si>
  <si>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</si>
  <si>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</si>
  <si>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</si>
  <si>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</si>
  <si>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</si>
  <si>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</si>
  <si>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</si>
  <si>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</si>
  <si>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</si>
  <si>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</si>
  <si>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</si>
  <si>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</si>
  <si>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</si>
  <si>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</si>
  <si>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</si>
  <si>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</si>
  <si>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</si>
  <si>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</si>
  <si>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</si>
  <si>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</si>
  <si>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</si>
  <si>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</si>
  <si>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</si>
  <si>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</si>
  <si>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</si>
  <si>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</si>
  <si>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</si>
  <si>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</si>
  <si>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</si>
  <si>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</si>
  <si>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</si>
  <si>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</si>
  <si>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</si>
  <si>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</si>
  <si>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</si>
  <si>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</si>
  <si>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</si>
  <si>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</si>
  <si>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</si>
  <si>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</si>
  <si>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</si>
  <si>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</si>
  <si>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</si>
  <si>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</si>
  <si>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</si>
  <si>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</si>
  <si>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</si>
  <si>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</si>
  <si>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</si>
  <si>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</si>
  <si>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</si>
  <si>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</si>
  <si>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</si>
  <si>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</si>
  <si>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</si>
  <si>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</si>
  <si>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</si>
  <si>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</si>
  <si>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</si>
  <si>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</si>
  <si>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</si>
  <si>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</si>
  <si>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</si>
  <si>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</si>
  <si>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</si>
  <si>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</si>
  <si>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</si>
  <si>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</si>
  <si>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</si>
  <si>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</si>
  <si>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</si>
  <si>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</si>
  <si>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</si>
  <si>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</si>
  <si>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</si>
  <si>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</si>
  <si>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</si>
  <si>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</si>
  <si>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</si>
  <si>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</si>
  <si>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</si>
  <si>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</si>
  <si>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</si>
  <si>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</si>
  <si>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</si>
  <si>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</si>
  <si>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</si>
  <si>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</si>
  <si>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</si>
  <si>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</si>
  <si>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</si>
  <si>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</si>
  <si>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</si>
  <si>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</si>
  <si>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</si>
  <si>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</si>
  <si>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</si>
  <si>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</si>
  <si>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</si>
  <si>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</si>
  <si>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</si>
  <si>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</si>
  <si>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</si>
  <si>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</si>
  <si>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</si>
  <si>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</si>
  <si>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</si>
  <si>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</si>
  <si>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</si>
  <si>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</si>
  <si>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</si>
  <si>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</si>
  <si>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</si>
  <si>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</si>
  <si>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</si>
  <si>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</si>
  <si>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</si>
  <si>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</si>
  <si>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</si>
  <si>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</si>
  <si>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</si>
  <si>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</si>
  <si>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</si>
  <si>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</si>
  <si>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</si>
  <si>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</si>
  <si>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</si>
  <si>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</si>
  <si>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</si>
  <si>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</si>
  <si>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</si>
  <si>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</si>
  <si>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</si>
  <si>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</si>
  <si>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</si>
  <si>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</si>
  <si>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</si>
  <si>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</si>
  <si>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</si>
  <si>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</si>
  <si>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</si>
  <si>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</si>
  <si>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</si>
  <si>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</si>
  <si>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</si>
  <si>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</si>
  <si>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</si>
  <si>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</si>
  <si>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</si>
  <si>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</si>
  <si>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</si>
  <si>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</si>
  <si>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</si>
  <si>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</si>
  <si>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</si>
  <si>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</si>
  <si>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</si>
  <si>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</si>
  <si>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</si>
  <si>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</si>
  <si>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</si>
  <si>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</si>
  <si>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</si>
  <si>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</si>
  <si>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</si>
  <si>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</si>
  <si>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</si>
  <si>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</si>
  <si>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</si>
  <si>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</si>
  <si>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</si>
  <si>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</si>
  <si>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</si>
  <si>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</si>
  <si>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</si>
  <si>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</si>
  <si>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</si>
  <si>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</si>
  <si>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</si>
  <si>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</si>
  <si>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</si>
  <si>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</si>
  <si>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</si>
  <si>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</si>
  <si>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</si>
  <si>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</si>
  <si>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</si>
  <si>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</si>
  <si>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</si>
  <si>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</si>
  <si>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</si>
  <si>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</si>
  <si>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</si>
  <si>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</si>
  <si>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</si>
  <si>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</si>
  <si>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</si>
  <si>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</si>
  <si>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</si>
  <si>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</si>
  <si>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</si>
  <si>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</si>
  <si>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</si>
  <si>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</si>
  <si>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</si>
  <si>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</si>
  <si>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</si>
  <si>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</si>
  <si>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</si>
  <si>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</si>
  <si>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</si>
  <si>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</si>
  <si>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</si>
  <si>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</si>
  <si>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</si>
  <si>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</si>
  <si>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</si>
  <si>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</si>
  <si>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</si>
  <si>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</si>
  <si>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</si>
  <si>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</si>
  <si>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</si>
  <si>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</si>
  <si>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</si>
  <si>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</si>
  <si>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</si>
  <si>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</si>
  <si>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</si>
  <si>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</si>
  <si>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</si>
  <si>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</si>
  <si>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</si>
  <si>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</si>
  <si>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</si>
  <si>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</si>
  <si>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</si>
  <si>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</si>
  <si>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</si>
  <si>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</si>
  <si>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</si>
  <si>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</si>
  <si>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</si>
  <si>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</si>
  <si>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</si>
  <si>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</si>
  <si>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</si>
  <si>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</si>
  <si>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</si>
  <si>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</si>
  <si>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</si>
  <si>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</si>
  <si>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</si>
  <si>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</si>
  <si>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</si>
  <si>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</si>
  <si>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</si>
  <si>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</si>
  <si>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</si>
  <si>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</si>
  <si>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</si>
  <si>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</si>
  <si>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</si>
  <si>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</si>
  <si>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</si>
  <si>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</si>
  <si>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</si>
  <si>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</si>
  <si>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</si>
  <si>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</si>
  <si>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</si>
  <si>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</si>
  <si>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</si>
  <si>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</si>
  <si>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</si>
  <si>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</si>
  <si>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</si>
  <si>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</si>
  <si>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</si>
  <si>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</si>
  <si>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</si>
  <si>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</si>
  <si>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</si>
  <si>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</si>
  <si>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</si>
  <si>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</si>
  <si>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</si>
  <si>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</si>
  <si>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</si>
  <si>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</si>
  <si>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</si>
  <si>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</si>
  <si>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</si>
  <si>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</si>
  <si>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</si>
  <si>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</si>
  <si>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</si>
  <si>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</si>
  <si>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</si>
  <si>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</si>
  <si>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</si>
  <si>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</si>
  <si>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</si>
  <si>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</si>
  <si>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</si>
  <si>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</si>
  <si>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</si>
  <si>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</si>
  <si>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</si>
  <si>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</si>
  <si>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</si>
  <si>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</si>
  <si>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</si>
  <si>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</si>
  <si>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</si>
  <si>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</si>
  <si>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</si>
  <si>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</si>
  <si>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</si>
  <si>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</si>
  <si>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</si>
  <si>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</si>
  <si>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</si>
  <si>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</si>
  <si>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</si>
  <si>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</si>
  <si>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</si>
  <si>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</si>
  <si>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</si>
  <si>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</si>
  <si>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</si>
  <si>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</si>
  <si>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</si>
  <si>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</si>
  <si>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</si>
  <si>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</si>
  <si>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</si>
  <si>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</si>
  <si>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</si>
  <si>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</si>
  <si>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</si>
  <si>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</si>
  <si>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</si>
  <si>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</si>
  <si>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</si>
  <si>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</si>
  <si>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</si>
  <si>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</si>
  <si>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</si>
  <si>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</si>
  <si>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</si>
  <si>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</si>
  <si>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</si>
  <si>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</si>
  <si>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</si>
  <si>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</si>
  <si>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</si>
  <si>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</si>
  <si>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</si>
  <si>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</si>
  <si>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</si>
  <si>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</si>
  <si>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</si>
  <si>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</si>
  <si>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</si>
  <si>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</si>
  <si>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</si>
  <si>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</si>
  <si>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</si>
  <si>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</si>
  <si>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</si>
  <si>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</si>
  <si>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</si>
  <si>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</si>
  <si>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</si>
  <si>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</si>
  <si>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</si>
  <si>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</si>
  <si>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</si>
  <si>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</si>
  <si>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</si>
  <si>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</si>
  <si>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</si>
  <si>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</si>
  <si>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</si>
  <si>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</si>
  <si>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</si>
  <si>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</si>
  <si>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</si>
  <si>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</si>
  <si>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</si>
  <si>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</si>
  <si>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</si>
  <si>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</si>
  <si>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</si>
  <si>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</si>
  <si>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</si>
  <si>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</si>
  <si>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</si>
  <si>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</si>
  <si>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</si>
  <si>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</si>
  <si>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</si>
  <si>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</si>
  <si>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</si>
  <si>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</si>
  <si>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</si>
  <si>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</si>
  <si>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</si>
  <si>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</si>
  <si>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</si>
  <si>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</si>
  <si>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</si>
  <si>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</si>
  <si>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</si>
  <si>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</si>
  <si>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</si>
  <si>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</si>
  <si>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</si>
  <si>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</si>
  <si>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</si>
  <si>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</si>
  <si>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</si>
  <si>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</si>
  <si>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</si>
  <si>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</si>
  <si>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</si>
  <si>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</si>
  <si>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</si>
  <si>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</si>
  <si>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</si>
  <si>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</si>
  <si>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</si>
  <si>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</si>
  <si>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</si>
  <si>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</si>
  <si>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</si>
  <si>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</si>
  <si>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</si>
  <si>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</si>
  <si>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</si>
  <si>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</si>
  <si>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</si>
  <si>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</si>
  <si>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</si>
  <si>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</si>
  <si>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</si>
  <si>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</si>
  <si>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</si>
  <si>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</si>
  <si>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</si>
  <si>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</si>
  <si>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</si>
  <si>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</si>
  <si>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</si>
  <si>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</si>
  <si>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</si>
  <si>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</si>
  <si>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</si>
  <si>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</si>
  <si>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</si>
  <si>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</si>
  <si>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</si>
  <si>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</si>
  <si>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</si>
  <si>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</si>
  <si>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</si>
  <si>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</si>
  <si>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</si>
  <si>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</si>
  <si>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</si>
  <si>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</si>
  <si>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</si>
  <si>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</si>
  <si>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</si>
  <si>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</si>
  <si>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</si>
  <si>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</si>
  <si>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</si>
  <si>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</si>
  <si>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</si>
  <si>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</si>
  <si>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</si>
  <si>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</si>
  <si>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</si>
  <si>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</si>
  <si>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</si>
  <si>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</si>
  <si>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</si>
  <si>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</si>
  <si>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</si>
  <si>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</si>
  <si>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</si>
  <si>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</si>
  <si>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</si>
  <si>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</si>
  <si>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</si>
  <si>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</si>
  <si>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</si>
  <si>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</si>
  <si>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</si>
  <si>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</si>
  <si>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</si>
  <si>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</si>
  <si>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</si>
  <si>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</si>
  <si>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</si>
  <si>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</si>
  <si>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</si>
  <si>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</si>
  <si>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</si>
  <si>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</si>
  <si>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</si>
  <si>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</si>
  <si>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</si>
  <si>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</si>
  <si>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</si>
  <si>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</si>
  <si>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</si>
  <si>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</si>
  <si>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</si>
  <si>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</si>
  <si>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</si>
  <si>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</si>
  <si>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</si>
  <si>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</si>
  <si>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</si>
  <si>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</si>
  <si>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</si>
  <si>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</si>
  <si>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</si>
  <si>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</si>
  <si>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</si>
  <si>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</si>
  <si>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</si>
  <si>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</si>
  <si>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</si>
  <si>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</si>
  <si>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</si>
  <si>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</si>
  <si>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</si>
  <si>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</si>
  <si>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</si>
  <si>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</si>
  <si>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</si>
  <si>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</si>
  <si>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</si>
  <si>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</si>
  <si>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</si>
  <si>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</si>
  <si>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</si>
  <si>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</si>
  <si>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</si>
  <si>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</si>
  <si>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</si>
  <si>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</si>
  <si>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</si>
  <si>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</si>
  <si>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</si>
  <si>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</si>
  <si>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</si>
  <si>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</si>
  <si>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</si>
  <si>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</si>
  <si>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</si>
  <si>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</si>
  <si>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</si>
  <si>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</si>
  <si>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</si>
  <si>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</si>
  <si>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</si>
  <si>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</si>
  <si>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</si>
  <si>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</si>
  <si>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</si>
  <si>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</si>
  <si>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</si>
  <si>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</si>
  <si>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</si>
  <si>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</si>
  <si>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</si>
  <si>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</si>
  <si>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</si>
  <si>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</si>
  <si>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</si>
  <si>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</si>
  <si>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</si>
  <si>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</si>
  <si>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</si>
  <si>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</si>
  <si>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</si>
  <si>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</si>
  <si>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</si>
  <si>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</si>
  <si>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</si>
  <si>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</si>
  <si>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</si>
  <si>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</si>
  <si>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</si>
  <si>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</si>
  <si>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</si>
  <si>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</si>
  <si>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</si>
  <si>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</si>
  <si>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</si>
  <si>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</si>
  <si>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</si>
  <si>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</si>
  <si>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</si>
  <si>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</si>
  <si>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</si>
  <si>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</si>
  <si>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</si>
  <si>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</si>
  <si>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</si>
  <si>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</si>
  <si>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</si>
  <si>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</si>
  <si>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</si>
  <si>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</si>
  <si>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</si>
  <si>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</si>
  <si>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</si>
  <si>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</si>
  <si>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</si>
  <si>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</si>
  <si>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</si>
  <si>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</si>
  <si>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</si>
  <si>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</si>
  <si>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</si>
  <si>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</si>
  <si>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</si>
  <si>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</si>
  <si>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</si>
  <si>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</si>
  <si>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</si>
  <si>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</si>
  <si>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</si>
  <si>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</si>
  <si>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</si>
  <si>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</si>
  <si>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</si>
  <si>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</si>
  <si>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</si>
  <si>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</si>
  <si>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</si>
  <si>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</si>
  <si>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</si>
  <si>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</si>
  <si>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</si>
  <si>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</si>
  <si>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</si>
  <si>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</si>
  <si>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</si>
  <si>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</si>
  <si>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</si>
  <si>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</si>
  <si>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</si>
  <si>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</si>
  <si>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</si>
  <si>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</si>
  <si>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</si>
  <si>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</si>
  <si>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</si>
  <si>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</si>
  <si>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</si>
  <si>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</si>
  <si>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</si>
  <si>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</si>
  <si>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</si>
  <si>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</si>
  <si>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</si>
  <si>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</si>
  <si>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</si>
  <si>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</si>
  <si>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</si>
  <si>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</si>
  <si>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</si>
  <si>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</si>
  <si>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</si>
  <si>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</si>
  <si>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</si>
  <si>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</si>
  <si>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</si>
  <si>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</si>
  <si>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</si>
  <si>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</si>
  <si>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</si>
  <si>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</si>
  <si>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</si>
  <si>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</si>
  <si>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</si>
  <si>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</si>
  <si>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</si>
  <si>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</si>
  <si>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</si>
  <si>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</si>
  <si>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</si>
  <si>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</si>
  <si>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</si>
  <si>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</si>
  <si>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</si>
  <si>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</si>
  <si>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</si>
  <si>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</si>
  <si>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</si>
  <si>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</si>
  <si>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</si>
  <si>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</si>
  <si>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</si>
  <si>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</si>
  <si>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</si>
  <si>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</si>
  <si>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</si>
  <si>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</si>
  <si>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</si>
  <si>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</si>
  <si>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</si>
  <si>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</si>
  <si>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</si>
  <si>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</si>
  <si>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</si>
  <si>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</si>
  <si>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</si>
  <si>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</si>
  <si>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</si>
  <si>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</si>
  <si>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</si>
  <si>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</si>
  <si>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</si>
  <si>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</si>
  <si>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</si>
  <si>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</si>
  <si>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</si>
  <si>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</si>
  <si>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</si>
  <si>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</si>
  <si>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</si>
  <si>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</si>
  <si>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</si>
  <si>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</si>
  <si>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</si>
  <si>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</si>
  <si>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</si>
  <si>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</si>
  <si>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</si>
  <si>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</si>
  <si>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</si>
  <si>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</si>
  <si>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</si>
  <si>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</si>
  <si>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</si>
  <si>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</si>
  <si>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</si>
  <si>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</si>
  <si>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</si>
  <si>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</si>
  <si>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</si>
  <si>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</si>
  <si>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</si>
  <si>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</si>
  <si>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</si>
  <si>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</si>
  <si>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</si>
  <si>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</si>
  <si>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</si>
  <si>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</si>
  <si>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</si>
  <si>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</si>
  <si>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</si>
  <si>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</si>
  <si>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</si>
  <si>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</si>
  <si>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</si>
  <si>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</si>
  <si>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</si>
  <si>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</si>
  <si>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</si>
  <si>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</si>
  <si>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</si>
  <si>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</si>
  <si>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</si>
  <si>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</si>
  <si>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</si>
  <si>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</si>
  <si>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</si>
  <si>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</si>
  <si>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</si>
  <si>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</si>
  <si>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</si>
  <si>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</si>
  <si>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</si>
  <si>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</si>
  <si>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</si>
  <si>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</si>
  <si>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</si>
  <si>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</si>
  <si>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</si>
  <si>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</si>
  <si>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</si>
  <si>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</si>
  <si>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</si>
  <si>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</si>
  <si>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</si>
  <si>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</si>
  <si>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</si>
  <si>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</si>
  <si>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</si>
  <si>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</si>
  <si>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</si>
  <si>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</si>
  <si>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</si>
  <si>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</si>
  <si>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</si>
  <si>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</si>
  <si>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</si>
  <si>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</si>
  <si>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</si>
  <si>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</si>
  <si>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</si>
  <si>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</si>
  <si>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</si>
  <si>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</si>
  <si>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</si>
  <si>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</si>
  <si>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</si>
  <si>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</si>
  <si>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</si>
  <si>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</si>
  <si>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</si>
  <si>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</si>
  <si>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</si>
  <si>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</si>
  <si>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</si>
  <si>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</si>
  <si>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</si>
  <si>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</si>
  <si>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</si>
  <si>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</si>
  <si>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</si>
  <si>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</si>
  <si>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</si>
  <si>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</si>
  <si>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</si>
  <si>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</si>
  <si>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</si>
  <si>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</si>
  <si>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</si>
  <si>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</si>
  <si>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</si>
  <si>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</si>
  <si>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</si>
  <si>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</si>
  <si>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</si>
  <si>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</si>
  <si>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</si>
  <si>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</si>
  <si>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</si>
  <si>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</si>
  <si>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</si>
  <si>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</si>
  <si>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</si>
  <si>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</si>
  <si>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</si>
  <si>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</si>
  <si>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</si>
  <si>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</si>
  <si>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</si>
  <si>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</si>
  <si>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</si>
  <si>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</si>
  <si>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</si>
  <si>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</si>
  <si>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</si>
  <si>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</si>
  <si>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</si>
  <si>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</si>
  <si>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</si>
  <si>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</si>
  <si>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</si>
  <si>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</si>
  <si>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</si>
  <si>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</si>
  <si>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</si>
  <si>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</si>
  <si>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</si>
  <si>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</si>
  <si>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</si>
  <si>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</si>
  <si>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</si>
  <si>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</si>
  <si>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</si>
  <si>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</si>
  <si>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</si>
  <si>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</si>
  <si>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</si>
  <si>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</si>
  <si>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</si>
  <si>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</si>
  <si>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</si>
  <si>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</si>
  <si>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</si>
  <si>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</si>
  <si>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</si>
  <si>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</si>
  <si>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</si>
  <si>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</si>
  <si>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</si>
  <si>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</si>
  <si>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</si>
  <si>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</si>
  <si>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</si>
  <si>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</si>
  <si>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</si>
  <si>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</si>
  <si>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</si>
  <si>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</si>
  <si>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</si>
  <si>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</si>
  <si>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</si>
  <si>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</si>
  <si>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</si>
  <si>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</si>
  <si>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</si>
  <si>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</si>
  <si>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</si>
  <si>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</si>
  <si>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</si>
  <si>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</si>
  <si>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</si>
  <si>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</si>
  <si>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</si>
  <si>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</si>
  <si>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</si>
  <si>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</si>
  <si>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</si>
  <si>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</si>
  <si>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</si>
  <si>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</si>
  <si>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</si>
  <si>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</si>
  <si>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</si>
  <si>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</si>
  <si>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</si>
  <si>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</si>
  <si>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</si>
  <si>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</si>
  <si>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</si>
  <si>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</si>
  <si>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</si>
  <si>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</si>
  <si>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</si>
  <si>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</si>
  <si>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</si>
  <si>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</si>
  <si>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</si>
  <si>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</si>
  <si>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</si>
  <si>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</si>
  <si>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</si>
  <si>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</si>
  <si>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</si>
  <si>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</si>
  <si>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</si>
  <si>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</si>
  <si>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</si>
  <si>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</si>
  <si>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</si>
  <si>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</si>
  <si>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</si>
  <si>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</si>
  <si>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</si>
  <si>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</si>
  <si>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</si>
  <si>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</si>
  <si>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</si>
  <si>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</si>
  <si>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</si>
  <si>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</si>
  <si>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</si>
  <si>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</si>
  <si>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</si>
  <si>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</si>
  <si>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</si>
  <si>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</si>
  <si>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</si>
  <si>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</si>
  <si>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</si>
  <si>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</si>
  <si>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</si>
  <si>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</si>
  <si>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</si>
  <si>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</si>
  <si>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</si>
  <si>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</si>
  <si>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</si>
  <si>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</si>
  <si>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</si>
  <si>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</si>
  <si>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</si>
  <si>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</si>
  <si>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</si>
  <si>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</si>
  <si>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</si>
  <si>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</si>
  <si>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</si>
  <si>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</si>
  <si>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</si>
  <si>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</si>
  <si>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</si>
  <si>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</si>
  <si>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</si>
  <si>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</si>
  <si>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</si>
  <si>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</si>
  <si>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</si>
  <si>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</si>
  <si>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</si>
  <si>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</si>
  <si>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</si>
  <si>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</si>
  <si>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</si>
  <si>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</si>
  <si>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</si>
  <si>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</si>
  <si>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</si>
  <si>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</si>
  <si>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</si>
  <si>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</si>
  <si>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</si>
  <si>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</si>
  <si>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</si>
  <si>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</si>
  <si>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</si>
  <si>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</si>
  <si>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</si>
  <si>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</si>
  <si>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</si>
  <si>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</si>
  <si>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</si>
  <si>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</si>
  <si>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</si>
  <si>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</si>
  <si>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</si>
  <si>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</si>
  <si>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</si>
  <si>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</si>
  <si>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</si>
  <si>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</si>
  <si>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</si>
  <si>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</si>
  <si>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</si>
  <si>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</si>
  <si>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</si>
  <si>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</si>
  <si>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</si>
  <si>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</si>
  <si>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</si>
  <si>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</si>
  <si>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</si>
  <si>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</si>
  <si>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</si>
  <si>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</si>
  <si>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</si>
  <si>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</si>
  <si>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</si>
  <si>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</si>
  <si>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</si>
  <si>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</si>
  <si>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</si>
  <si>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</si>
  <si>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</si>
  <si>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</si>
  <si>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</si>
  <si>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</si>
  <si>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</si>
  <si>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</si>
  <si>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</si>
  <si>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</si>
  <si>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</si>
  <si>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</si>
  <si>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</si>
  <si>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</si>
  <si>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</si>
  <si>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</si>
  <si>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</si>
  <si>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</si>
  <si>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</si>
  <si>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</si>
  <si>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</si>
  <si>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</si>
  <si>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</si>
  <si>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</si>
  <si>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</si>
  <si>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</si>
  <si>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</si>
  <si>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</si>
  <si>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</si>
  <si>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</si>
  <si>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</si>
  <si>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</si>
  <si>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</si>
  <si>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</si>
  <si>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</si>
  <si>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</si>
  <si>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</si>
  <si>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</si>
  <si>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</si>
  <si>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</si>
  <si>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</si>
  <si>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</si>
  <si>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</si>
  <si>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</si>
  <si>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</si>
  <si>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</si>
  <si>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</si>
  <si>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</si>
  <si>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</si>
  <si>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</si>
  <si>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</si>
  <si>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</si>
  <si>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</si>
  <si>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</si>
  <si>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</si>
  <si>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</si>
  <si>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</si>
  <si>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</si>
  <si>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</si>
  <si>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</si>
  <si>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</si>
  <si>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</si>
  <si>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</si>
  <si>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</si>
  <si>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</si>
  <si>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</si>
  <si>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</si>
  <si>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</si>
  <si>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</si>
  <si>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</si>
  <si>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</si>
  <si>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</si>
  <si>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</si>
  <si>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</si>
  <si>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</si>
  <si>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</si>
  <si>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</si>
  <si>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</si>
  <si>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</si>
  <si>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</si>
  <si>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</si>
  <si>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</si>
  <si>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</si>
  <si>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</si>
  <si>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</si>
  <si>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</si>
  <si>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</si>
  <si>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</si>
  <si>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</si>
  <si>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</si>
  <si>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</si>
  <si>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</si>
  <si>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</si>
  <si>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</si>
  <si>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</si>
  <si>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</si>
  <si>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</si>
  <si>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</si>
  <si>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</si>
  <si>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</si>
  <si>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</si>
  <si>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</si>
  <si>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</si>
  <si>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</si>
  <si>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</si>
  <si>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</si>
  <si>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</si>
  <si>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</si>
  <si>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</si>
  <si>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</si>
  <si>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</si>
  <si>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</si>
  <si>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</si>
  <si>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</si>
  <si>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</si>
  <si>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</si>
  <si>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</si>
  <si>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</si>
  <si>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</si>
  <si>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</si>
  <si>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</si>
  <si>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</si>
  <si>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</si>
  <si>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</si>
  <si>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</si>
  <si>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</si>
  <si>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</si>
  <si>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</si>
  <si>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</si>
  <si>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</si>
  <si>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</si>
  <si>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</si>
  <si>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</si>
  <si>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</si>
  <si>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</si>
  <si>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</si>
  <si>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</si>
  <si>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</si>
  <si>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</si>
  <si>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</si>
  <si>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</si>
  <si>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</si>
  <si>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</si>
  <si>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</si>
  <si>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</si>
  <si>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</si>
  <si>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</si>
  <si>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</si>
  <si>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</si>
  <si>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</si>
  <si>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</si>
  <si>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</si>
  <si>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</si>
  <si>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</si>
  <si>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</si>
  <si>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</si>
  <si>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</si>
  <si>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</si>
  <si>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</si>
  <si>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</si>
  <si>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</si>
  <si>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</si>
  <si>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</si>
  <si>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</si>
  <si>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</si>
  <si>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</si>
  <si>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</si>
  <si>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</si>
  <si>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</si>
  <si>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</si>
  <si>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</si>
  <si>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</si>
  <si>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</si>
  <si>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</si>
  <si>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</si>
  <si>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</si>
  <si>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</si>
  <si>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</si>
  <si>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</si>
  <si>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</si>
  <si>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</si>
  <si>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</si>
  <si>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</si>
  <si>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</si>
  <si>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</si>
  <si>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</si>
  <si>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</si>
  <si>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</si>
  <si>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</si>
  <si>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</si>
  <si>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</si>
  <si>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</si>
  <si>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</si>
  <si>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</si>
  <si>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</si>
  <si>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</si>
  <si>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</si>
  <si>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</si>
  <si>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</si>
  <si>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</si>
  <si>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</si>
  <si>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</si>
  <si>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</si>
  <si>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</si>
  <si>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</si>
  <si>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</si>
  <si>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</si>
  <si>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</si>
  <si>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</si>
  <si>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</si>
  <si>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</si>
  <si>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</si>
  <si>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</si>
  <si>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</si>
  <si>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</si>
  <si>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</si>
  <si>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</si>
  <si>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</si>
  <si>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</si>
  <si>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</si>
  <si>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</si>
  <si>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</si>
  <si>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</si>
  <si>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</si>
  <si>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</si>
  <si>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</si>
  <si>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</si>
  <si>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</si>
  <si>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</si>
  <si>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</si>
  <si>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</si>
  <si>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</si>
  <si>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</si>
  <si>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</si>
  <si>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</si>
  <si>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</si>
  <si>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</si>
  <si>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</si>
  <si>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</si>
  <si>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</si>
  <si>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</si>
  <si>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</si>
  <si>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</si>
  <si>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</si>
  <si>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</si>
  <si>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</si>
  <si>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</si>
  <si>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</si>
  <si>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</si>
  <si>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</si>
  <si>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</si>
  <si>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</si>
  <si>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</si>
  <si>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</si>
  <si>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</si>
  <si>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</si>
  <si>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</si>
  <si>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</si>
  <si>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</si>
  <si>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</si>
  <si>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</si>
  <si>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</si>
  <si>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</si>
  <si>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</si>
  <si>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</si>
  <si>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</si>
  <si>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</si>
  <si>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</si>
  <si>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</si>
  <si>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</si>
  <si>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</si>
  <si>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</si>
  <si>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</si>
  <si>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</si>
  <si>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</si>
  <si>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</si>
  <si>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</si>
  <si>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</si>
  <si>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</si>
  <si>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</si>
  <si>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</si>
  <si>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</si>
  <si>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</si>
  <si>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</si>
  <si>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</si>
  <si>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</si>
  <si>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</si>
  <si>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</si>
  <si>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</si>
  <si>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</si>
  <si>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</si>
  <si>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</si>
  <si>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</si>
  <si>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</si>
  <si>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</si>
  <si>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</si>
  <si>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</si>
  <si>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</si>
  <si>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</si>
  <si>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</si>
  <si>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</si>
  <si>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</si>
  <si>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</si>
  <si>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</si>
  <si>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</si>
  <si>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</si>
  <si>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</si>
  <si>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</si>
  <si>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</si>
  <si>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</si>
  <si>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</si>
  <si>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</si>
  <si>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</si>
  <si>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</si>
  <si>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</si>
  <si>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</si>
  <si>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</si>
  <si>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</si>
  <si>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</si>
  <si>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</si>
  <si>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</si>
  <si>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</si>
  <si>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</si>
  <si>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</si>
  <si>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</si>
  <si>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</si>
  <si>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</si>
  <si>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</si>
  <si>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</si>
  <si>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</si>
  <si>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</si>
  <si>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</si>
  <si>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</si>
  <si>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</si>
  <si>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</si>
  <si>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</si>
  <si>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</si>
  <si>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</si>
  <si>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</si>
  <si>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</si>
  <si>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</si>
  <si>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</si>
  <si>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</si>
  <si>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</si>
  <si>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</si>
  <si>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</si>
  <si>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</si>
  <si>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</si>
  <si>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</si>
  <si>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</si>
  <si>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</si>
  <si>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</si>
  <si>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</si>
  <si>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</si>
  <si>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</si>
  <si>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</si>
  <si>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</si>
  <si>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</si>
  <si>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</si>
  <si>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</si>
  <si>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</si>
  <si>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</si>
  <si>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</si>
  <si>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</si>
  <si>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</si>
  <si>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</si>
  <si>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</si>
  <si>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</si>
  <si>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</si>
  <si>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</si>
  <si>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</si>
  <si>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</si>
  <si>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</si>
  <si>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</si>
  <si>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</si>
  <si>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</si>
  <si>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</si>
  <si>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</si>
  <si>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</si>
  <si>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</si>
  <si>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</si>
  <si>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</si>
  <si>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</si>
  <si>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</si>
  <si>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</si>
  <si>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</si>
  <si>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</si>
  <si>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</si>
  <si>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</si>
  <si>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</si>
  <si>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</si>
  <si>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</si>
  <si>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</si>
  <si>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</si>
  <si>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</si>
  <si>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</si>
  <si>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</si>
  <si>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</si>
  <si>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</si>
  <si>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</si>
  <si>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</si>
  <si>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</si>
  <si>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</si>
  <si>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</si>
  <si>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</si>
  <si>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</si>
  <si>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</si>
  <si>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</si>
  <si>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</si>
  <si>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</si>
  <si>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</si>
  <si>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</si>
  <si>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</si>
  <si>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</si>
  <si>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</si>
  <si>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</si>
  <si>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</si>
  <si>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</si>
  <si>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</si>
  <si>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</si>
  <si>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</si>
  <si>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</si>
  <si>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</si>
  <si>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</si>
  <si>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</si>
  <si>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</si>
  <si>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</si>
  <si>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</si>
  <si>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</si>
  <si>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</si>
  <si>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</si>
  <si>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</si>
  <si>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</si>
  <si>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</si>
  <si>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</si>
  <si>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</si>
  <si>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</si>
  <si>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</si>
  <si>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</si>
  <si>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</si>
  <si>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</si>
  <si>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</si>
  <si>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</si>
  <si>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</si>
  <si>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</si>
  <si>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</si>
  <si>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</si>
  <si>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</si>
  <si>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</si>
  <si>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</si>
  <si>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</si>
  <si>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</si>
  <si>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</si>
  <si>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</si>
  <si>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</si>
  <si>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</si>
  <si>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</si>
  <si>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</si>
  <si>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</si>
  <si>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</si>
  <si>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</si>
  <si>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</si>
  <si>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</si>
  <si>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</si>
  <si>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</si>
  <si>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</si>
  <si>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</si>
  <si>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</si>
  <si>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</si>
  <si>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</si>
  <si>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</si>
  <si>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</si>
  <si>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</si>
  <si>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</si>
  <si>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</si>
  <si>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</si>
  <si>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</si>
  <si>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</si>
  <si>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</si>
  <si>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</si>
  <si>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</si>
  <si>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</si>
  <si>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</si>
  <si>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</si>
  <si>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</si>
  <si>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</si>
  <si>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</si>
  <si>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</si>
  <si>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</si>
  <si>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</si>
  <si>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</si>
  <si>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</si>
  <si>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</si>
  <si>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</si>
  <si>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</si>
  <si>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</si>
  <si>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</si>
  <si>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</si>
  <si>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</si>
  <si>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</si>
  <si>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</si>
  <si>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</si>
  <si>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</si>
  <si>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</si>
  <si>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</si>
  <si>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</si>
  <si>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</si>
  <si>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</si>
  <si>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</si>
  <si>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</si>
  <si>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</si>
  <si>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</si>
  <si>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</si>
  <si>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</si>
  <si>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</si>
  <si>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</si>
  <si>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</si>
  <si>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</si>
  <si>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</si>
  <si>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</si>
  <si>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</si>
  <si>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</si>
  <si>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</si>
  <si>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</si>
  <si>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</si>
  <si>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</si>
  <si>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</si>
  <si>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</si>
  <si>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</si>
  <si>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</si>
  <si>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</si>
  <si>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</si>
  <si>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</si>
  <si>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</si>
  <si>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</si>
  <si>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</si>
  <si>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</si>
  <si>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</si>
  <si>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</si>
  <si>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</si>
  <si>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</si>
  <si>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</si>
  <si>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</si>
  <si>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</si>
  <si>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</si>
  <si>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</si>
  <si>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</si>
  <si>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</si>
  <si>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</si>
  <si>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</si>
  <si>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</si>
  <si>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</si>
  <si>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</si>
  <si>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</si>
  <si>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</si>
  <si>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</si>
  <si>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</si>
  <si>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</si>
  <si>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</si>
  <si>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</si>
  <si>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</si>
  <si>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</si>
  <si>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</si>
  <si>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</si>
  <si>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</si>
  <si>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</si>
  <si>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</si>
  <si>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</si>
  <si>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</si>
  <si>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</si>
  <si>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</si>
  <si>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</si>
  <si>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</si>
  <si>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</si>
  <si>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</si>
  <si>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</si>
  <si>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</si>
  <si>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</si>
  <si>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</si>
  <si>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</si>
  <si>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</si>
  <si>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</si>
  <si>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</si>
  <si>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</si>
  <si>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</si>
  <si>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</si>
  <si>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</si>
  <si>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</si>
  <si>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</si>
  <si>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</si>
  <si>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</si>
  <si>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</si>
  <si>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</si>
  <si>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</si>
  <si>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</si>
  <si>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</si>
  <si>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</si>
  <si>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</si>
  <si>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</si>
  <si>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</si>
  <si>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</si>
  <si>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</si>
  <si>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</si>
  <si>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</si>
  <si>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</si>
  <si>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</si>
  <si>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</si>
  <si>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</si>
  <si>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</si>
  <si>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</si>
  <si>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</si>
  <si>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</si>
  <si>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</si>
  <si>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</si>
  <si>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</si>
  <si>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</si>
  <si>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</si>
  <si>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</si>
  <si>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</si>
  <si>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</si>
  <si>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</si>
  <si>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</si>
  <si>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</si>
  <si>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</si>
  <si>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</si>
  <si>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</si>
  <si>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</si>
  <si>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</si>
  <si>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</si>
  <si>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</si>
  <si>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</si>
  <si>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</si>
  <si>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</si>
  <si>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</si>
  <si>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</si>
  <si>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</si>
  <si>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</si>
  <si>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</si>
  <si>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</si>
  <si>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</si>
  <si>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</si>
  <si>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</si>
  <si>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</si>
  <si>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</si>
  <si>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</si>
  <si>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</si>
  <si>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</si>
  <si>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</si>
  <si>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</si>
  <si>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</si>
  <si>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</si>
  <si>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</si>
  <si>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</si>
  <si>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</si>
  <si>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</si>
  <si>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</si>
  <si>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</si>
  <si>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</si>
  <si>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</si>
  <si>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</si>
  <si>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</si>
  <si>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</si>
  <si>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</si>
  <si>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</si>
  <si>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</si>
  <si>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</si>
  <si>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</si>
  <si>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</si>
  <si>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</si>
  <si>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</si>
  <si>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</si>
  <si>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</si>
  <si>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</si>
  <si>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</si>
  <si>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</si>
  <si>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</si>
  <si>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</si>
  <si>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</si>
  <si>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</si>
  <si>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</si>
  <si>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</si>
  <si>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</si>
  <si>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</si>
  <si>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</si>
  <si>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</si>
  <si>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</si>
  <si>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</si>
  <si>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</si>
  <si>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</si>
  <si>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</si>
  <si>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</si>
  <si>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</si>
  <si>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</si>
  <si>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</si>
  <si>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</si>
  <si>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</si>
  <si>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</si>
  <si>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</si>
  <si>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</si>
  <si>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</si>
  <si>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</si>
  <si>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</si>
  <si>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</si>
  <si>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</si>
  <si>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</si>
  <si>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</si>
  <si>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</si>
  <si>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</si>
  <si>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</si>
  <si>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</si>
  <si>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</si>
  <si>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</si>
  <si>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</si>
  <si>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</si>
  <si>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</si>
  <si>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</si>
  <si>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</si>
  <si>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</si>
  <si>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</si>
  <si>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</si>
  <si>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</si>
  <si>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</si>
  <si>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</si>
  <si>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</si>
  <si>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</si>
  <si>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</si>
  <si>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</si>
  <si>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</si>
  <si>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</si>
  <si>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</si>
  <si>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</si>
  <si>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</si>
  <si>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</si>
  <si>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</si>
  <si>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</si>
  <si>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</si>
  <si>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</si>
  <si>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</si>
  <si>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</si>
  <si>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</si>
  <si>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</si>
  <si>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</si>
  <si>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</si>
  <si>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</si>
  <si>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</si>
  <si>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</si>
  <si>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</si>
  <si>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</si>
  <si>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</si>
  <si>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</si>
  <si>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</si>
  <si>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</si>
  <si>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</si>
  <si>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</si>
  <si>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</si>
  <si>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</si>
  <si>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</si>
  <si>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</si>
  <si>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</si>
  <si>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</si>
  <si>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</si>
  <si>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</si>
  <si>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</si>
  <si>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</si>
  <si>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</si>
  <si>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</si>
  <si>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</si>
  <si>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</si>
  <si>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</si>
  <si>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</si>
  <si>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</si>
  <si>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</si>
  <si>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</si>
  <si>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</si>
  <si>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</si>
  <si>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</si>
  <si>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</si>
  <si>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</si>
  <si>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</si>
  <si>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</si>
  <si>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</si>
  <si>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</si>
  <si>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</si>
  <si>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</si>
  <si>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</si>
  <si>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</si>
  <si>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</si>
  <si>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</si>
  <si>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</si>
  <si>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</si>
  <si>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</si>
  <si>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</si>
  <si>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</si>
  <si>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</si>
  <si>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</si>
  <si>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</si>
  <si>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</si>
  <si>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</si>
  <si>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</si>
  <si>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</si>
  <si>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</si>
  <si>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</si>
  <si>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</si>
  <si>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</si>
  <si>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</si>
  <si>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</si>
  <si>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</si>
  <si>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</si>
  <si>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</si>
  <si>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</si>
  <si>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</si>
  <si>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</si>
  <si>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</si>
  <si>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</si>
  <si>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</si>
  <si>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</si>
  <si>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</si>
  <si>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</si>
  <si>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</si>
  <si>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</si>
  <si>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</si>
  <si>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</si>
  <si>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</si>
  <si>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</si>
  <si>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</si>
  <si>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</si>
  <si>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</si>
  <si>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</si>
  <si>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</si>
  <si>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</si>
  <si>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</si>
  <si>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</si>
  <si>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</si>
  <si>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</si>
  <si>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</si>
  <si>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</si>
  <si>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</si>
  <si>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</si>
  <si>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</si>
  <si>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</si>
  <si>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</si>
  <si>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</si>
  <si>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</si>
  <si>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</si>
  <si>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</si>
  <si>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</si>
  <si>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</si>
  <si>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</si>
  <si>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</si>
  <si>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</si>
  <si>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</si>
  <si>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</si>
  <si>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</si>
  <si>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</si>
  <si>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</si>
  <si>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</si>
  <si>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</si>
  <si>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</si>
  <si>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</si>
  <si>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</si>
  <si>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</si>
  <si>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</si>
  <si>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</si>
  <si>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</si>
  <si>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</si>
  <si>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</si>
  <si>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</si>
  <si>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</si>
  <si>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</si>
  <si>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</si>
  <si>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</si>
  <si>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</si>
  <si>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</si>
  <si>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</si>
  <si>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</si>
  <si>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</si>
  <si>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</si>
  <si>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</si>
  <si>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</si>
  <si>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</si>
  <si>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</si>
  <si>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</si>
  <si>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</si>
  <si>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</si>
  <si>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</si>
  <si>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</si>
  <si>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</si>
  <si>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</si>
  <si>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</si>
  <si>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</si>
  <si>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</si>
  <si>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</si>
  <si>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</si>
  <si>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</si>
  <si>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</si>
  <si>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</si>
  <si>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</si>
  <si>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</si>
  <si>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</si>
  <si>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</si>
  <si>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</si>
  <si>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</si>
  <si>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</si>
  <si>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</si>
  <si>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</si>
  <si>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</si>
  <si>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</si>
  <si>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</si>
  <si>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</si>
  <si>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</si>
  <si>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</si>
  <si>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</si>
  <si>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</si>
  <si>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</si>
  <si>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</si>
  <si>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</si>
  <si>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</si>
  <si>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</si>
  <si>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</si>
  <si>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</si>
  <si>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</si>
  <si>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</si>
  <si>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</si>
  <si>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</si>
  <si>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</si>
  <si>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</si>
  <si>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</si>
  <si>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</si>
  <si>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</si>
  <si>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</si>
  <si>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</si>
  <si>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</si>
  <si>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</si>
  <si>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</si>
  <si>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</si>
  <si>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</si>
  <si>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</si>
  <si>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</si>
  <si>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</si>
  <si>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</si>
  <si>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</si>
  <si>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</si>
  <si>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</si>
  <si>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</si>
  <si>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</si>
  <si>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</si>
  <si>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</si>
  <si>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</si>
  <si>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</si>
  <si>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</si>
  <si>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</si>
  <si>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</si>
  <si>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</si>
  <si>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</si>
  <si>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</si>
  <si>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</si>
  <si>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</si>
  <si>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</si>
  <si>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</si>
  <si>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</si>
  <si>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</si>
  <si>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</si>
  <si>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</si>
  <si>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</si>
  <si>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</si>
  <si>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</si>
  <si>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</si>
  <si>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</si>
  <si>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</si>
  <si>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</si>
  <si>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</si>
  <si>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</si>
  <si>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</si>
  <si>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</si>
  <si>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</si>
  <si>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</si>
  <si>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</si>
  <si>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</si>
  <si>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</si>
  <si>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</si>
  <si>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</si>
  <si>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</si>
  <si>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</si>
  <si>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</si>
  <si>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</si>
  <si>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</si>
  <si>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</si>
  <si>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</si>
  <si>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</si>
  <si>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</si>
  <si>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</si>
  <si>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</si>
  <si>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</si>
  <si>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</si>
  <si>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</si>
  <si>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</si>
  <si>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</si>
  <si>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</si>
  <si>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</si>
  <si>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</si>
  <si>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</si>
  <si>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</si>
  <si>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</si>
  <si>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</si>
  <si>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</si>
  <si>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</si>
  <si>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</si>
  <si>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</si>
  <si>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</si>
  <si>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</si>
  <si>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</si>
  <si>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</si>
  <si>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</si>
  <si>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</si>
  <si>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</si>
  <si>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</si>
  <si>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</si>
  <si>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</si>
  <si>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</si>
  <si>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</si>
  <si>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</si>
  <si>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</si>
  <si>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</si>
  <si>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</si>
  <si>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</si>
  <si>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</si>
  <si>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</si>
  <si>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</si>
  <si>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</si>
  <si>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</si>
  <si>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</si>
  <si>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</si>
  <si>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</si>
  <si>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</si>
  <si>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</si>
  <si>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</si>
  <si>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</si>
  <si>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</si>
  <si>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</si>
  <si>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</si>
  <si>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</si>
  <si>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</si>
  <si>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</si>
  <si>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</si>
  <si>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</si>
  <si>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</si>
  <si>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</si>
  <si>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</si>
  <si>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</si>
  <si>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</si>
  <si>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</si>
  <si>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</si>
  <si>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</si>
  <si>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</si>
  <si>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</si>
  <si>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</si>
  <si>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</si>
  <si>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</si>
  <si>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</si>
  <si>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</si>
  <si>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</si>
  <si>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</si>
  <si>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</si>
  <si>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</si>
  <si>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</si>
  <si>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</si>
  <si>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</si>
  <si>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</si>
  <si>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</si>
  <si>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</si>
  <si>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</si>
  <si>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</si>
  <si>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</si>
  <si>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</si>
  <si>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</si>
  <si>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</si>
  <si>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</si>
  <si>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</si>
  <si>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</si>
  <si>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</si>
  <si>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</si>
  <si>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</si>
  <si>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</si>
  <si>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</si>
  <si>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</si>
  <si>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</si>
  <si>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</si>
  <si>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</si>
  <si>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</si>
  <si>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</si>
  <si>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</si>
  <si>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</si>
  <si>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</si>
  <si>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</si>
  <si>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</si>
  <si>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</si>
  <si>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</si>
  <si>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</si>
  <si>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</si>
  <si>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</si>
  <si>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</si>
  <si>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</si>
  <si>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</si>
  <si>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</si>
  <si>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</si>
  <si>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</si>
  <si>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</si>
  <si>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</si>
  <si>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</si>
  <si>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</si>
  <si>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</si>
  <si>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</si>
  <si>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</si>
  <si>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</si>
  <si>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</si>
  <si>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</si>
  <si>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</si>
  <si>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</si>
  <si>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</si>
  <si>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</si>
  <si>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</si>
  <si>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</si>
  <si>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</si>
  <si>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</si>
  <si>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</si>
  <si>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</si>
  <si>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</si>
  <si>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</si>
  <si>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</si>
  <si>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</si>
  <si>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</si>
  <si>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</si>
  <si>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</si>
  <si>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</si>
  <si>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</si>
  <si>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</si>
  <si>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</si>
  <si>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</si>
  <si>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</si>
  <si>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</si>
  <si>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</si>
  <si>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</si>
  <si>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</si>
  <si>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</si>
  <si>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</si>
  <si>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</si>
  <si>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</si>
  <si>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</si>
  <si>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</si>
  <si>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</si>
  <si>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</si>
  <si>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</si>
  <si>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</si>
  <si>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</si>
  <si>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</si>
  <si>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</si>
  <si>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</si>
  <si>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</si>
  <si>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</si>
  <si>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</si>
  <si>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</si>
  <si>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</si>
  <si>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</si>
  <si>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</si>
  <si>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</si>
  <si>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</si>
  <si>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</si>
  <si>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</si>
  <si>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</si>
  <si>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</si>
  <si>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</si>
  <si>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</si>
  <si>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</si>
  <si>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</si>
  <si>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</si>
  <si>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</si>
  <si>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</si>
  <si>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</si>
  <si>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</si>
  <si>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</si>
  <si>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</si>
  <si>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</si>
  <si>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</si>
  <si>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</si>
  <si>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</si>
  <si>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</si>
  <si>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</si>
  <si>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</si>
  <si>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</si>
  <si>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</si>
  <si>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</si>
  <si>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</si>
  <si>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</si>
  <si>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</si>
  <si>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</si>
  <si>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</si>
  <si>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</si>
  <si>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</si>
  <si>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</si>
  <si>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</si>
  <si>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</si>
  <si>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</si>
  <si>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</si>
  <si>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</si>
  <si>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</si>
  <si>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</si>
  <si>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</si>
  <si>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</si>
  <si>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</si>
  <si>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</si>
  <si>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</si>
  <si>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</si>
  <si>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</si>
  <si>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</si>
  <si>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</si>
  <si>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</si>
  <si>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</si>
  <si>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</si>
  <si>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</si>
  <si>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</si>
  <si>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</si>
  <si>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</si>
  <si>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</si>
  <si>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</si>
  <si>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</si>
  <si>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</si>
  <si>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</si>
  <si>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</si>
  <si>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</si>
  <si>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</si>
  <si>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</si>
  <si>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</si>
  <si>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</si>
  <si>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</si>
  <si>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</si>
  <si>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</si>
  <si>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</si>
  <si>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</si>
  <si>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</si>
  <si>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</si>
  <si>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</si>
  <si>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</si>
  <si>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</si>
  <si>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</si>
  <si>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</si>
  <si>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</si>
  <si>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</si>
  <si>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</si>
  <si>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</si>
  <si>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</si>
  <si>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</si>
  <si>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</si>
  <si>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</si>
  <si>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</si>
  <si>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</si>
  <si>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</si>
  <si>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</si>
  <si>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</si>
  <si>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</si>
  <si>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</si>
  <si>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</si>
  <si>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</si>
  <si>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</si>
  <si>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</si>
  <si>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</si>
  <si>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</si>
  <si>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</si>
  <si>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</si>
  <si>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</si>
  <si>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</si>
  <si>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</si>
  <si>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</si>
  <si>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</si>
  <si>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</si>
  <si>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</si>
  <si>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</si>
  <si>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</si>
  <si>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</si>
  <si>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</si>
  <si>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</si>
  <si>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</si>
  <si>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</si>
  <si>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</si>
  <si>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</si>
  <si>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</si>
  <si>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</si>
  <si>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</si>
  <si>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</si>
  <si>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</si>
  <si>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</si>
  <si>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</si>
  <si>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</si>
  <si>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</si>
  <si>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</si>
  <si>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</si>
  <si>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</si>
  <si>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</si>
  <si>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</si>
  <si>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</si>
  <si>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</si>
  <si>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</si>
  <si>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</si>
  <si>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</si>
  <si>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</si>
  <si>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</si>
  <si>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</si>
  <si>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</si>
  <si>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</si>
  <si>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</si>
  <si>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</si>
  <si>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</si>
  <si>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</si>
  <si>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</si>
  <si>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</si>
  <si>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</si>
  <si>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</si>
  <si>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</si>
  <si>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</si>
  <si>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</si>
  <si>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</si>
  <si>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</si>
  <si>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</si>
  <si>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</si>
  <si>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</si>
  <si>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</si>
  <si>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</si>
  <si>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</si>
  <si>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</si>
  <si>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</si>
  <si>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</si>
  <si>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</si>
  <si>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</si>
  <si>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</si>
  <si>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</si>
  <si>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</si>
  <si>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</si>
  <si>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</si>
  <si>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</si>
  <si>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</si>
  <si>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</si>
  <si>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</si>
  <si>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</si>
  <si>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</si>
  <si>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</si>
  <si>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</si>
  <si>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</si>
  <si>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</si>
  <si>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</si>
  <si>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</si>
  <si>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</si>
  <si>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</si>
  <si>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</si>
  <si>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</si>
  <si>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</si>
  <si>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</si>
  <si>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</si>
  <si>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</si>
  <si>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</si>
  <si>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</si>
  <si>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</si>
  <si>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</si>
  <si>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</si>
  <si>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</si>
  <si>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</si>
  <si>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</si>
  <si>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</si>
  <si>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</si>
  <si>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</si>
  <si>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</si>
  <si>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</si>
  <si>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</si>
  <si>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</si>
  <si>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</si>
  <si>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</si>
  <si>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</si>
  <si>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</si>
  <si>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</si>
  <si>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</si>
  <si>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</si>
  <si>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</si>
  <si>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</si>
  <si>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</si>
  <si>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</si>
  <si>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</si>
  <si>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</si>
  <si>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</si>
  <si>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</si>
  <si>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</si>
  <si>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</si>
  <si>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</si>
  <si>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</si>
  <si>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</si>
  <si>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</si>
  <si>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</si>
  <si>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</si>
  <si>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</si>
  <si>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</si>
  <si>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</si>
  <si>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</si>
  <si>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</si>
  <si>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</si>
  <si>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</si>
  <si>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</si>
  <si>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</si>
  <si>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</si>
  <si>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</si>
  <si>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</si>
  <si>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</si>
  <si>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</si>
  <si>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</si>
  <si>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</si>
  <si>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</si>
  <si>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</si>
  <si>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</si>
  <si>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</si>
  <si>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</si>
  <si>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</si>
  <si>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</si>
  <si>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</si>
  <si>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</si>
  <si>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</si>
  <si>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</si>
  <si>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</si>
  <si>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</si>
  <si>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</si>
  <si>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</si>
  <si>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</si>
  <si>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</si>
  <si>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</si>
  <si>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</si>
  <si>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</si>
  <si>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</si>
  <si>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</si>
  <si>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</si>
  <si>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</si>
  <si>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</si>
  <si>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</si>
  <si>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</si>
  <si>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</si>
  <si>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</si>
  <si>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</si>
  <si>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</si>
  <si>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</si>
  <si>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</si>
  <si>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</si>
  <si>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</si>
  <si>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</si>
  <si>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</si>
  <si>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</si>
  <si>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</si>
  <si>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</si>
  <si>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</si>
  <si>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</si>
  <si>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</si>
  <si>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</si>
  <si>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</si>
  <si>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</si>
  <si>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</si>
  <si>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</si>
  <si>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</si>
  <si>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</si>
  <si>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</si>
  <si>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</si>
  <si>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</si>
  <si>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</si>
  <si>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</si>
  <si>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</si>
  <si>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</si>
  <si>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</si>
  <si>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</si>
  <si>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</si>
  <si>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</si>
  <si>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</si>
  <si>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</si>
  <si>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</si>
  <si>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</si>
  <si>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</si>
  <si>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</si>
  <si>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</si>
  <si>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</si>
  <si>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</si>
  <si>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</si>
  <si>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</si>
  <si>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</si>
  <si>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</si>
  <si>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</si>
  <si>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</si>
  <si>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</si>
  <si>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</si>
  <si>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</si>
  <si>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</si>
  <si>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</si>
  <si>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</si>
  <si>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</si>
  <si>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</si>
  <si>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</si>
  <si>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</si>
  <si>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</si>
  <si>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</si>
  <si>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</si>
  <si>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</si>
  <si>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</si>
  <si>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</si>
  <si>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</si>
  <si>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</si>
  <si>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</si>
  <si>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</si>
  <si>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</si>
  <si>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</si>
  <si>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</si>
  <si>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</si>
  <si>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</si>
  <si>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</si>
  <si>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</si>
  <si>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</si>
  <si>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</si>
  <si>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</si>
  <si>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</si>
  <si>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</si>
  <si>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</si>
  <si>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</si>
  <si>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</si>
  <si>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</si>
  <si>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</si>
  <si>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</si>
  <si>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</si>
  <si>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</si>
  <si>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</si>
  <si>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</si>
  <si>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</si>
  <si>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</si>
  <si>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</si>
  <si>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</si>
  <si>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</si>
  <si>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</si>
  <si>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</si>
  <si>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</si>
  <si>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</si>
  <si>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</si>
  <si>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</si>
  <si>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</si>
  <si>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</si>
  <si>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</si>
  <si>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</si>
  <si>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</si>
  <si>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</si>
  <si>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</si>
  <si>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</si>
  <si>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</si>
  <si>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</si>
  <si>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</si>
  <si>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</si>
  <si>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</si>
  <si>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</si>
  <si>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</si>
  <si>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</si>
  <si>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</si>
  <si>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</si>
  <si>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</si>
  <si>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</si>
  <si>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</si>
  <si>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</si>
  <si>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</si>
  <si>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</si>
  <si>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</si>
  <si>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</si>
  <si>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</si>
  <si>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</si>
  <si>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</si>
  <si>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</si>
  <si>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</si>
  <si>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</si>
  <si>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</si>
  <si>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</si>
  <si>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</si>
  <si>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</si>
  <si>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</si>
  <si>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</si>
  <si>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</si>
  <si>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</si>
  <si>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</si>
  <si>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</si>
  <si>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</si>
  <si>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</si>
  <si>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</si>
  <si>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</si>
  <si>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</si>
  <si>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</si>
  <si>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</si>
  <si>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</si>
  <si>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</si>
  <si>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</si>
  <si>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</si>
  <si>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</si>
  <si>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</si>
  <si>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</si>
  <si>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</si>
  <si>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</si>
  <si>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</si>
  <si>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</si>
  <si>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</si>
  <si>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</si>
  <si>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</si>
  <si>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</si>
  <si>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</si>
  <si>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</si>
  <si>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</si>
  <si>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</si>
  <si>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</si>
  <si>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</si>
  <si>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</si>
  <si>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</si>
  <si>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</si>
  <si>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</si>
  <si>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</si>
  <si>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</si>
  <si>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</si>
  <si>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</si>
  <si>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</si>
  <si>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</si>
  <si>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</si>
  <si>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</si>
  <si>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</si>
  <si>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</si>
  <si>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</si>
  <si>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</si>
  <si>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</si>
  <si>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</si>
  <si>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</si>
  <si>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</si>
  <si>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</si>
  <si>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</si>
  <si>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</si>
  <si>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</si>
  <si>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</si>
  <si>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</si>
  <si>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</si>
  <si>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</si>
  <si>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</si>
  <si>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</si>
  <si>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</si>
  <si>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</si>
  <si>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</si>
  <si>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</si>
  <si>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</si>
  <si>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</si>
  <si>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</si>
  <si>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</si>
  <si>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</si>
  <si>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</si>
  <si>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</si>
  <si>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</si>
  <si>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</si>
  <si>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</si>
  <si>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</si>
  <si>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</si>
  <si>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</si>
  <si>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</si>
  <si>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</si>
  <si>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</si>
  <si>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</si>
  <si>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</si>
  <si>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</si>
  <si>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</si>
  <si>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</si>
  <si>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</si>
  <si>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</si>
  <si>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</si>
  <si>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</si>
  <si>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</si>
  <si>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</si>
  <si>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</si>
  <si>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</si>
  <si>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</si>
  <si>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</si>
  <si>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</si>
  <si>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</si>
  <si>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</si>
  <si>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</si>
  <si>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</si>
  <si>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</si>
  <si>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</si>
  <si>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</si>
  <si>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</si>
  <si>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</si>
  <si>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</si>
  <si>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</si>
  <si>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</si>
  <si>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</si>
  <si>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</si>
  <si>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</si>
  <si>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</si>
  <si>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</si>
  <si>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</si>
  <si>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</si>
  <si>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</si>
  <si>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</si>
  <si>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</si>
  <si>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</si>
  <si>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</si>
  <si>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</si>
  <si>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</si>
  <si>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</si>
  <si>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</si>
  <si>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</si>
  <si>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</si>
  <si>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</si>
  <si>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</si>
  <si>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</si>
  <si>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</si>
  <si>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</si>
  <si>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</si>
  <si>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</si>
  <si>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</si>
  <si>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</si>
  <si>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</si>
  <si>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</si>
  <si>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</si>
  <si>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</si>
  <si>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</si>
  <si>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</si>
  <si>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</si>
  <si>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</si>
  <si>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</si>
  <si>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</si>
  <si>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</si>
  <si>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</si>
  <si>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</si>
  <si>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</si>
  <si>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</si>
  <si>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</si>
  <si>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</si>
  <si>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</si>
  <si>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</si>
  <si>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</si>
  <si>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</si>
  <si>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</si>
  <si>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</si>
  <si>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</si>
  <si>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</si>
  <si>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</si>
  <si>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</si>
  <si>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</si>
  <si>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</si>
  <si>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</si>
  <si>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</si>
  <si>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</si>
  <si>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</si>
  <si>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</si>
  <si>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</si>
  <si>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</si>
  <si>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</si>
  <si>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</si>
  <si>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</si>
  <si>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</si>
  <si>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</si>
  <si>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</si>
  <si>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</si>
  <si>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</si>
  <si>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</si>
  <si>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</si>
  <si>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</si>
  <si>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</si>
  <si>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</si>
  <si>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</si>
  <si>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</si>
  <si>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</si>
  <si>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</si>
  <si>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</si>
  <si>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</si>
  <si>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</si>
  <si>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</si>
  <si>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</si>
  <si>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</si>
  <si>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</si>
  <si>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</si>
  <si>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</si>
  <si>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</si>
  <si>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</si>
  <si>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</si>
  <si>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</si>
  <si>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</si>
  <si>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</si>
  <si>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</si>
  <si>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</si>
  <si>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</si>
  <si>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</si>
  <si>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</si>
  <si>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</si>
  <si>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</si>
  <si>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</si>
  <si>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</si>
  <si>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</si>
  <si>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</si>
  <si>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</si>
  <si>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</si>
  <si>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</si>
  <si>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</si>
  <si>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</si>
  <si>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</si>
  <si>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</si>
  <si>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</si>
  <si>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</si>
  <si>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</si>
  <si>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</si>
  <si>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</si>
  <si>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</si>
  <si>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</si>
  <si>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</si>
  <si>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</si>
  <si>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</si>
  <si>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</si>
  <si>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</si>
  <si>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</si>
  <si>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</si>
  <si>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</si>
  <si>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</si>
  <si>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</si>
  <si>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</si>
  <si>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</si>
  <si>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</si>
  <si>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</si>
  <si>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</si>
  <si>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</si>
  <si>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</si>
  <si>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</si>
  <si>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</si>
  <si>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</si>
  <si>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</si>
  <si>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</si>
  <si>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</si>
  <si>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</si>
  <si>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</si>
  <si>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</si>
  <si>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</si>
  <si>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</si>
  <si>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</si>
  <si>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</si>
  <si>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</si>
  <si>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</si>
  <si>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</si>
  <si>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</si>
  <si>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</si>
  <si>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</si>
  <si>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</si>
  <si>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</si>
  <si>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</si>
  <si>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</si>
  <si>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</si>
  <si>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</si>
  <si>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</si>
  <si>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</si>
  <si>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</si>
  <si>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</si>
  <si>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</si>
  <si>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</si>
  <si>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</si>
  <si>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</si>
  <si>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</si>
  <si>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</si>
  <si>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</si>
  <si>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</si>
  <si>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</si>
  <si>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</si>
  <si>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</si>
  <si>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</si>
  <si>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</si>
  <si>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</si>
  <si>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</si>
  <si>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</si>
  <si>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</si>
  <si>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</si>
  <si>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</si>
  <si>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</si>
  <si>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</si>
  <si>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</si>
  <si>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</si>
  <si>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</si>
  <si>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</si>
  <si>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</si>
  <si>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</si>
  <si>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</si>
  <si>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</si>
  <si>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</si>
  <si>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</si>
  <si>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</si>
  <si>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</si>
  <si>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</si>
  <si>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</si>
  <si>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</si>
  <si>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</si>
  <si>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</si>
  <si>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</si>
  <si>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</si>
  <si>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</si>
  <si>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</si>
  <si>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</si>
  <si>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</si>
  <si>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</si>
  <si>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</si>
  <si>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</si>
  <si>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</si>
  <si>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</si>
  <si>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</si>
  <si>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</si>
  <si>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</si>
  <si>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</si>
  <si>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</si>
  <si>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</si>
  <si>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</si>
  <si>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</si>
  <si>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</si>
  <si>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</si>
  <si>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</si>
  <si>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</si>
  <si>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</si>
  <si>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</si>
  <si>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</si>
  <si>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</si>
  <si>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</si>
  <si>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</si>
  <si>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</si>
  <si>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</si>
  <si>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</si>
  <si>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</si>
  <si>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</si>
  <si>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</si>
  <si>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</si>
  <si>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</si>
  <si>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</si>
  <si>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</si>
  <si>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</si>
  <si>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</si>
  <si>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</si>
  <si>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</si>
  <si>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</si>
  <si>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</si>
  <si>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</si>
  <si>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</si>
  <si>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</si>
  <si>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</si>
  <si>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</si>
  <si>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</si>
  <si>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</si>
  <si>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</si>
  <si>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</si>
  <si>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</si>
  <si>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</si>
  <si>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</si>
  <si>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</si>
  <si>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</si>
  <si>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</si>
  <si>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</si>
  <si>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</si>
  <si>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</si>
  <si>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</si>
  <si>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</si>
  <si>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</si>
  <si>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</si>
  <si>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</si>
  <si>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</si>
  <si>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</si>
  <si>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</si>
  <si>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</si>
  <si>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</si>
  <si>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</si>
  <si>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</si>
  <si>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</si>
  <si>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</si>
  <si>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</si>
  <si>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</si>
  <si>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</si>
  <si>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</si>
  <si>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</si>
  <si>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</si>
  <si>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</si>
  <si>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</si>
  <si>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</si>
  <si>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</si>
  <si>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</si>
  <si>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</si>
  <si>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</si>
  <si>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</si>
  <si>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</si>
  <si>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</si>
  <si>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</si>
  <si>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</si>
  <si>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</si>
  <si>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</si>
  <si>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</si>
  <si>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</si>
  <si>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</si>
  <si>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</si>
  <si>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</si>
  <si>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</si>
  <si>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</si>
  <si>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</si>
  <si>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</si>
  <si>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</si>
  <si>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</si>
  <si>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</si>
  <si>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</si>
  <si>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</si>
  <si>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</si>
  <si>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</si>
  <si>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</si>
  <si>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</si>
  <si>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</si>
  <si>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</si>
  <si>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</si>
  <si>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</si>
  <si>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</si>
  <si>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</si>
  <si>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</si>
  <si>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</si>
  <si>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</si>
  <si>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</si>
  <si>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</si>
  <si>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</si>
  <si>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</si>
  <si>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</si>
  <si>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</si>
  <si>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</si>
  <si>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</si>
  <si>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</si>
  <si>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</si>
  <si>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</si>
  <si>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</si>
  <si>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</si>
  <si>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</si>
  <si>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</si>
  <si>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</si>
  <si>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</si>
  <si>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</si>
  <si>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</si>
  <si>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</si>
  <si>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</si>
  <si>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</si>
  <si>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</si>
  <si>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</si>
  <si>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</si>
  <si>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</si>
  <si>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</si>
  <si>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</si>
  <si>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</si>
  <si>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</si>
  <si>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</si>
  <si>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</si>
  <si>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</si>
  <si>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</si>
  <si>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</si>
  <si>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</si>
  <si>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</si>
  <si>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</si>
  <si>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</si>
  <si>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</si>
  <si>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</si>
  <si>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</si>
  <si>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</si>
  <si>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</si>
  <si>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</si>
  <si>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</si>
  <si>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</si>
  <si>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</si>
  <si>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</si>
  <si>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</si>
  <si>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</si>
  <si>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</si>
  <si>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</si>
  <si>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</si>
  <si>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</si>
  <si>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</si>
  <si>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</si>
  <si>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</si>
  <si>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</si>
  <si>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</si>
  <si>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</si>
  <si>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</si>
  <si>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</si>
  <si>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</si>
  <si>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</si>
  <si>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</si>
  <si>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</si>
  <si>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</si>
  <si>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</si>
  <si>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</si>
  <si>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</si>
  <si>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</si>
  <si>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</si>
  <si>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</si>
  <si>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</si>
  <si>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</si>
  <si>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</si>
  <si>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</si>
  <si>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</si>
  <si>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</si>
  <si>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</si>
  <si>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</si>
  <si>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</si>
  <si>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</si>
  <si>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</si>
  <si>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</si>
  <si>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</si>
  <si>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</si>
  <si>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</si>
  <si>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</si>
  <si>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</si>
  <si>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</si>
  <si>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</si>
  <si>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</si>
  <si>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</si>
  <si>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</si>
  <si>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</si>
  <si>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</si>
  <si>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</si>
  <si>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</si>
  <si>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</si>
  <si>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</si>
  <si>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</si>
  <si>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</si>
  <si>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</si>
  <si>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</si>
  <si>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</si>
  <si>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</si>
  <si>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</si>
  <si>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</si>
  <si>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</si>
  <si>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</si>
  <si>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</si>
  <si>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</si>
  <si>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</si>
  <si>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</si>
  <si>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</si>
  <si>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</si>
  <si>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</si>
  <si>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</si>
  <si>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</si>
  <si>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</si>
  <si>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</si>
  <si>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</si>
  <si>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</si>
  <si>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</si>
  <si>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</si>
  <si>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</si>
  <si>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</si>
  <si>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</si>
  <si>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</si>
  <si>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</si>
  <si>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</si>
  <si>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</si>
  <si>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</si>
  <si>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</si>
  <si>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</si>
  <si>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</si>
  <si>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</si>
  <si>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</si>
  <si>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</si>
  <si>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</si>
  <si>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</si>
  <si>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</si>
  <si>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</si>
  <si>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</si>
  <si>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</si>
  <si>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</si>
  <si>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</si>
  <si>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</si>
  <si>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</si>
  <si>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</si>
  <si>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</si>
  <si>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</si>
  <si>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</si>
  <si>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</si>
  <si>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</si>
  <si>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</si>
  <si>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</si>
  <si>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</si>
  <si>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</si>
  <si>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</si>
  <si>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</si>
  <si>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</si>
  <si>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</si>
  <si>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</si>
  <si>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</si>
  <si>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</si>
  <si>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</si>
  <si>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</si>
  <si>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</si>
  <si>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</si>
  <si>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</si>
  <si>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</si>
  <si>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</si>
  <si>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</si>
  <si>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</si>
  <si>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</si>
  <si>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</si>
  <si>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</si>
  <si>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</si>
  <si>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</si>
  <si>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</si>
  <si>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</si>
  <si>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</si>
  <si>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</si>
  <si>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</si>
  <si>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</si>
  <si>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</si>
  <si>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</si>
  <si>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</si>
  <si>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</si>
  <si>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</si>
  <si>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</si>
  <si>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</si>
  <si>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</si>
  <si>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</si>
  <si>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</si>
  <si>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</si>
  <si>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</si>
  <si>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</si>
  <si>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</si>
  <si>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</si>
  <si>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</si>
  <si>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</si>
  <si>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</si>
  <si>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</si>
  <si>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</si>
  <si>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</si>
  <si>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</si>
  <si>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</si>
  <si>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</si>
  <si>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</si>
  <si>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</si>
  <si>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</si>
  <si>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</si>
  <si>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</si>
  <si>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</si>
  <si>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</si>
  <si>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</si>
  <si>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</si>
  <si>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</si>
  <si>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</si>
  <si>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</si>
  <si>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</si>
  <si>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</si>
  <si>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</si>
  <si>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</si>
  <si>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</si>
  <si>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</si>
  <si>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</si>
  <si>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</si>
  <si>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</si>
  <si>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</si>
  <si>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</si>
  <si>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</si>
  <si>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</si>
  <si>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</si>
  <si>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</si>
  <si>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</si>
  <si>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</si>
  <si>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</si>
  <si>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</si>
  <si>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</si>
  <si>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</si>
  <si>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</si>
  <si>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</si>
  <si>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</si>
  <si>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</si>
  <si>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</si>
  <si>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</si>
  <si>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</si>
  <si>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</si>
  <si>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</si>
  <si>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</si>
  <si>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</si>
  <si>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</si>
  <si>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</si>
  <si>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</si>
  <si>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</si>
  <si>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</si>
  <si>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</si>
  <si>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</si>
  <si>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</si>
  <si>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</si>
  <si>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</si>
  <si>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</si>
  <si>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</si>
  <si>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</si>
  <si>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</si>
  <si>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</si>
  <si>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</si>
  <si>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</si>
  <si>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</si>
  <si>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</si>
  <si>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</si>
  <si>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</si>
  <si>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</si>
  <si>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</si>
  <si>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</si>
  <si>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</si>
  <si>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</si>
  <si>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</si>
  <si>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</si>
  <si>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</si>
  <si>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</si>
  <si>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</si>
  <si>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</si>
  <si>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</si>
  <si>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</si>
  <si>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</si>
  <si>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</si>
  <si>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</si>
  <si>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</si>
  <si>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</si>
  <si>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</si>
  <si>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</si>
  <si>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</si>
  <si>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</si>
  <si>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</si>
  <si>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</si>
  <si>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</si>
  <si>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</si>
  <si>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</si>
  <si>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</si>
  <si>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</si>
  <si>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</si>
  <si>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</si>
  <si>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</si>
  <si>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</si>
  <si>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</si>
  <si>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</si>
  <si>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</si>
  <si>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</si>
  <si>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</si>
  <si>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</si>
  <si>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</si>
  <si>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</si>
  <si>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</si>
  <si>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</si>
  <si>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</si>
  <si>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</si>
  <si>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</si>
  <si>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</si>
  <si>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</si>
  <si>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</si>
  <si>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</si>
  <si>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</si>
  <si>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</si>
  <si>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</si>
  <si>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</si>
  <si>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</si>
  <si>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</si>
  <si>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</si>
  <si>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</si>
  <si>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</si>
  <si>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</si>
  <si>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</si>
  <si>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</si>
  <si>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</si>
  <si>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</si>
  <si>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</si>
  <si>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</si>
  <si>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</si>
  <si>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</si>
  <si>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</si>
  <si>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</si>
  <si>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</si>
  <si>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</si>
  <si>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</si>
  <si>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</si>
  <si>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</si>
  <si>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</si>
  <si>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</si>
  <si>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</si>
  <si>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</si>
  <si>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</si>
  <si>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</si>
  <si>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</si>
  <si>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</si>
  <si>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</si>
  <si>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</si>
  <si>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</si>
  <si>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</si>
  <si>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</si>
  <si>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</si>
  <si>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</si>
  <si>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</si>
  <si>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</si>
  <si>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</si>
  <si>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</si>
  <si>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</si>
  <si>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</si>
  <si>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</si>
  <si>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</si>
  <si>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</si>
  <si>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</si>
  <si>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</si>
  <si>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</si>
  <si>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</si>
  <si>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</si>
  <si>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</si>
  <si>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</si>
  <si>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</si>
  <si>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</si>
  <si>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</si>
  <si>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</si>
  <si>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</si>
  <si>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</si>
  <si>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</si>
  <si>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</si>
  <si>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</si>
  <si>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</si>
  <si>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</si>
  <si>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</si>
  <si>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</si>
  <si>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</si>
  <si>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</si>
  <si>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</si>
  <si>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</si>
  <si>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</si>
  <si>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</si>
  <si>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</si>
  <si>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</si>
  <si>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</si>
  <si>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</si>
  <si>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</si>
  <si>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</si>
  <si>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</si>
  <si>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</si>
  <si>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</si>
  <si>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</si>
  <si>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</si>
  <si>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</si>
  <si>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</si>
  <si>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</si>
  <si>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</si>
  <si>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</si>
  <si>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</si>
  <si>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</si>
  <si>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</si>
  <si>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</si>
  <si>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</si>
  <si>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</si>
  <si>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</si>
  <si>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</si>
  <si>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</si>
  <si>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</si>
  <si>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</si>
  <si>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</si>
  <si>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</si>
  <si>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</si>
  <si>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</si>
  <si>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</si>
  <si>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</si>
  <si>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</si>
  <si>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</si>
  <si>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</si>
  <si>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</si>
  <si>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</si>
  <si>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</si>
  <si>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</si>
  <si>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</si>
  <si>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</si>
  <si>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</si>
  <si>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</si>
  <si>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</si>
  <si>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</si>
  <si>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</si>
  <si>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</si>
  <si>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</si>
  <si>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</si>
  <si>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</si>
  <si>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</si>
  <si>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</si>
  <si>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</si>
  <si>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</si>
  <si>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</si>
  <si>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</si>
  <si>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</si>
  <si>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</si>
  <si>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</si>
  <si>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</si>
  <si>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</si>
  <si>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</si>
  <si>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</si>
  <si>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</si>
  <si>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</si>
  <si>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</si>
  <si>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</si>
  <si>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</si>
  <si>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</si>
  <si>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</si>
  <si>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</si>
  <si>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</si>
  <si>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</si>
  <si>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</si>
  <si>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</si>
  <si>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</si>
  <si>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</si>
  <si>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</si>
  <si>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</si>
  <si>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</si>
  <si>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</si>
  <si>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</si>
  <si>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</si>
  <si>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</si>
  <si>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</si>
  <si>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</si>
  <si>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</si>
  <si>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</si>
  <si>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</si>
  <si>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</si>
  <si>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</si>
  <si>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</si>
  <si>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</si>
  <si>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</si>
  <si>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</si>
  <si>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</si>
  <si>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</si>
  <si>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</si>
  <si>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</si>
  <si>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</si>
  <si>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</si>
  <si>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</si>
  <si>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</si>
  <si>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</si>
  <si>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</si>
  <si>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</si>
  <si>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</si>
  <si>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</si>
  <si>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</si>
  <si>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</si>
  <si>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</si>
  <si>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</si>
  <si>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</si>
  <si>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</si>
  <si>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</si>
  <si>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</si>
  <si>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</si>
  <si>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</si>
  <si>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</si>
  <si>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</si>
  <si>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</si>
  <si>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</si>
  <si>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</si>
  <si>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</si>
  <si>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</si>
  <si>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</si>
  <si>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</si>
  <si>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</si>
  <si>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</si>
  <si>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</si>
  <si>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</si>
  <si>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</si>
  <si>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</si>
  <si>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</si>
  <si>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</si>
  <si>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</si>
  <si>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</si>
  <si>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</si>
  <si>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</si>
  <si>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</si>
  <si>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</si>
  <si>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</si>
  <si>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</si>
  <si>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</si>
  <si>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</si>
  <si>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</si>
  <si>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</si>
  <si>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</si>
  <si>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</si>
  <si>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</si>
  <si>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</si>
  <si>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</si>
  <si>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</si>
  <si>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</si>
  <si>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</si>
  <si>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</si>
  <si>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</si>
  <si>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</si>
  <si>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</si>
  <si>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</si>
  <si>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</si>
  <si>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</si>
  <si>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</si>
  <si>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</si>
  <si>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</si>
  <si>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</si>
  <si>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</si>
  <si>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</si>
  <si>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</si>
  <si>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</si>
  <si>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</si>
  <si>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</si>
  <si>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</si>
  <si>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</si>
  <si>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</si>
  <si>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</si>
  <si>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</si>
  <si>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</si>
  <si>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</si>
  <si>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</si>
  <si>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</si>
  <si>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</si>
  <si>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</si>
  <si>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</si>
  <si>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</si>
  <si>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</si>
  <si>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</si>
  <si>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</si>
  <si>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</si>
  <si>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</si>
  <si>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</si>
  <si>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</si>
  <si>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</si>
  <si>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</si>
  <si>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</si>
  <si>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</si>
  <si>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</si>
  <si>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</si>
  <si>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</si>
  <si>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</si>
  <si>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</si>
  <si>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</si>
  <si>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</si>
  <si>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</si>
  <si>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</si>
  <si>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</si>
  <si>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</si>
  <si>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</si>
  <si>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</si>
  <si>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</si>
  <si>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</si>
  <si>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</si>
  <si>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</si>
  <si>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</si>
  <si>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</si>
  <si>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</si>
  <si>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</si>
  <si>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</si>
  <si>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</si>
  <si>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</si>
  <si>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</si>
  <si>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</si>
  <si>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</si>
  <si>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</si>
  <si>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</si>
  <si>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</si>
  <si>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</si>
  <si>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</si>
  <si>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</si>
  <si>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</si>
  <si>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</si>
  <si>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</si>
  <si>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</si>
  <si>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</si>
  <si>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</si>
  <si>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</si>
  <si>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</si>
  <si>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</si>
  <si>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</si>
  <si>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</si>
  <si>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</si>
  <si>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</si>
  <si>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</si>
  <si>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</si>
  <si>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</si>
  <si>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</si>
  <si>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</si>
  <si>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</si>
  <si>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</si>
  <si>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</si>
  <si>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</si>
  <si>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</si>
  <si>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</si>
  <si>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</si>
  <si>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</si>
  <si>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</si>
  <si>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</si>
  <si>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</si>
  <si>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</si>
  <si>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</si>
  <si>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</si>
  <si>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</si>
  <si>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</si>
  <si>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</si>
  <si>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</si>
  <si>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</si>
  <si>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</si>
  <si>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</si>
  <si>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</si>
  <si>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</si>
  <si>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</si>
  <si>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</si>
  <si>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</si>
  <si>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</si>
  <si>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</si>
  <si>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</si>
  <si>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</si>
  <si>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</si>
  <si>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</si>
  <si>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</si>
  <si>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</si>
  <si>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</si>
  <si>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</si>
  <si>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</si>
  <si>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</si>
  <si>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</si>
  <si>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</si>
  <si>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</si>
  <si>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</si>
  <si>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</si>
  <si>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</si>
  <si>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</si>
  <si>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</si>
  <si>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</si>
  <si>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</si>
  <si>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</si>
  <si>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</si>
  <si>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</si>
  <si>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</si>
  <si>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</si>
  <si>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</si>
  <si>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</si>
  <si>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</si>
  <si>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</si>
  <si>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</si>
  <si>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</si>
  <si>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</si>
  <si>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</si>
  <si>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</si>
  <si>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</si>
  <si>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</si>
  <si>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</si>
  <si>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</si>
  <si>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</si>
  <si>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</si>
  <si>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</si>
  <si>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</si>
  <si>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</si>
  <si>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</si>
  <si>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</si>
  <si>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</si>
  <si>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</si>
  <si>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</si>
  <si>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</si>
  <si>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</si>
  <si>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</si>
  <si>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</si>
  <si>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</si>
  <si>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</si>
  <si>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</si>
  <si>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</si>
  <si>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</si>
  <si>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</si>
  <si>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</si>
  <si>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</si>
  <si>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</si>
  <si>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</si>
  <si>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</si>
  <si>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</si>
  <si>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</si>
  <si>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</si>
  <si>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</si>
  <si>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</si>
  <si>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</si>
  <si>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</si>
  <si>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</si>
  <si>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</si>
  <si>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</si>
  <si>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</si>
  <si>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</si>
  <si>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</si>
  <si>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</si>
  <si>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</si>
  <si>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</si>
  <si>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</si>
  <si>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</si>
  <si>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</si>
  <si>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</si>
  <si>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</si>
  <si>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</si>
  <si>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</si>
  <si>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</si>
  <si>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</si>
  <si>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</si>
  <si>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</si>
  <si>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</si>
  <si>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</si>
  <si>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</si>
  <si>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</si>
  <si>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</si>
  <si>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</si>
  <si>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</si>
  <si>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</si>
  <si>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</si>
  <si>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</si>
  <si>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</si>
  <si>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</si>
  <si>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</si>
  <si>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</si>
  <si>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</si>
  <si>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</si>
  <si>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</si>
  <si>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</si>
  <si>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</si>
  <si>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</si>
  <si>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</si>
  <si>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</si>
  <si>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</si>
  <si>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</si>
  <si>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</si>
  <si>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</si>
  <si>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</si>
  <si>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</si>
  <si>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</si>
  <si>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</si>
  <si>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</si>
  <si>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</si>
  <si>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</si>
  <si>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</si>
  <si>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</si>
  <si>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</si>
  <si>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</si>
  <si>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</si>
  <si>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</si>
  <si>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</si>
  <si>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</si>
  <si>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</si>
  <si>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</si>
  <si>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</si>
  <si>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</si>
  <si>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</si>
  <si>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</si>
  <si>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</si>
  <si>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</si>
  <si>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</si>
  <si>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</si>
  <si>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</si>
  <si>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</si>
  <si>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</si>
  <si>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</si>
  <si>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</si>
  <si>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</si>
  <si>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</si>
  <si>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</si>
  <si>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</si>
  <si>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</si>
  <si>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</si>
  <si>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</si>
  <si>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</si>
  <si>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</si>
  <si>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</si>
  <si>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</si>
  <si>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</si>
  <si>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</si>
  <si>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</si>
  <si>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</si>
  <si>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</si>
  <si>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</si>
  <si>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</si>
  <si>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</si>
  <si>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</si>
  <si>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</si>
  <si>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</si>
  <si>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</si>
  <si>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</si>
  <si>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</si>
  <si>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</si>
  <si>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</si>
  <si>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</si>
  <si>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</si>
  <si>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</si>
  <si>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</si>
  <si>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</si>
  <si>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</si>
  <si>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</si>
  <si>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</si>
  <si>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</si>
  <si>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</si>
  <si>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</si>
  <si>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</si>
  <si>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</si>
  <si>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</si>
  <si>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</si>
  <si>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</si>
  <si>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</si>
  <si>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</si>
  <si>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</si>
  <si>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</si>
  <si>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</si>
  <si>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</si>
  <si>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</si>
  <si>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</si>
  <si>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</si>
  <si>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</si>
  <si>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</si>
  <si>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</si>
  <si>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</si>
  <si>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</si>
  <si>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</si>
  <si>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</si>
  <si>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</si>
  <si>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</si>
  <si>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</si>
  <si>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</si>
  <si>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</si>
  <si>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</si>
  <si>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</si>
  <si>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</si>
  <si>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</si>
  <si>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</si>
  <si>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</si>
  <si>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</si>
  <si>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</si>
  <si>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</si>
  <si>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</si>
  <si>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</si>
  <si>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</si>
  <si>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</si>
  <si>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</si>
  <si>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</si>
  <si>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</si>
  <si>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</si>
  <si>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</si>
  <si>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</si>
  <si>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</si>
  <si>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</si>
  <si>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</si>
  <si>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</si>
  <si>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</si>
  <si>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</si>
  <si>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</si>
  <si>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</si>
  <si>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</si>
  <si>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</si>
  <si>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</si>
  <si>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</si>
  <si>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</si>
  <si>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</si>
  <si>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</si>
  <si>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</si>
  <si>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</si>
  <si>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</si>
  <si>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</si>
  <si>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</si>
  <si>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</si>
  <si>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</si>
  <si>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</si>
  <si>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</si>
  <si>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</si>
  <si>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</si>
  <si>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</si>
  <si>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</si>
  <si>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</si>
  <si>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</si>
  <si>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</si>
  <si>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</si>
  <si>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</si>
  <si>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</si>
  <si>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</si>
  <si>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</si>
  <si>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</si>
  <si>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</si>
  <si>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</si>
  <si>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</si>
  <si>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</si>
  <si>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</si>
  <si>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</si>
  <si>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</si>
  <si>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</si>
  <si>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</si>
  <si>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</si>
  <si>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</si>
  <si>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</si>
  <si>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</si>
  <si>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</si>
  <si>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</si>
  <si>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</si>
  <si>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</si>
  <si>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</si>
  <si>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</si>
  <si>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</si>
  <si>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</si>
  <si>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</si>
  <si>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</si>
  <si>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</si>
  <si>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</si>
  <si>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</si>
  <si>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</si>
  <si>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</si>
  <si>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</si>
  <si>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</si>
  <si>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</si>
  <si>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</si>
  <si>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</si>
  <si>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</si>
  <si>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</si>
  <si>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</si>
  <si>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</si>
  <si>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</si>
  <si>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</si>
  <si>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</si>
  <si>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</si>
  <si>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</si>
  <si>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</si>
  <si>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</si>
  <si>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</si>
  <si>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</si>
  <si>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</si>
  <si>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</si>
  <si>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</si>
  <si>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</si>
  <si>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</si>
  <si>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</si>
  <si>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</si>
  <si>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</si>
  <si>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</si>
  <si>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</si>
  <si>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</si>
  <si>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</si>
  <si>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</si>
  <si>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</si>
  <si>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</si>
  <si>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</si>
  <si>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</si>
  <si>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</si>
  <si>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</si>
  <si>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</si>
  <si>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</si>
  <si>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</si>
  <si>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</si>
  <si>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</si>
  <si>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</si>
  <si>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</si>
  <si>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</si>
  <si>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</si>
  <si>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</si>
  <si>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</si>
  <si>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</si>
  <si>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</si>
  <si>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</si>
  <si>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</si>
  <si>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</si>
  <si>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</si>
  <si>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</si>
  <si>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</si>
  <si>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</si>
  <si>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</si>
  <si>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</si>
  <si>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</si>
  <si>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</si>
  <si>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</si>
  <si>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</si>
  <si>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</si>
  <si>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</si>
  <si>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</si>
  <si>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</si>
  <si>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</si>
  <si>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</si>
  <si>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</si>
  <si>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</si>
  <si>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</si>
  <si>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</si>
  <si>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</si>
  <si>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</si>
  <si>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</si>
  <si>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</si>
  <si>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</si>
  <si>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</si>
  <si>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</si>
  <si>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</si>
  <si>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</si>
  <si>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</si>
  <si>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</si>
  <si>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</si>
  <si>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</si>
  <si>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</si>
  <si>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</si>
  <si>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</si>
  <si>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</si>
  <si>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</si>
  <si>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</si>
  <si>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</si>
  <si>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</si>
  <si>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</si>
  <si>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</si>
  <si>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</si>
  <si>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</si>
  <si>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</si>
  <si>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</si>
  <si>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</si>
  <si>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</si>
  <si>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</si>
  <si>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</si>
  <si>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</si>
  <si>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</si>
  <si>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</si>
  <si>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</si>
  <si>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</si>
  <si>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</si>
  <si>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</si>
  <si>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</si>
  <si>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</si>
  <si>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</si>
  <si>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</si>
  <si>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</si>
  <si>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</si>
  <si>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</si>
  <si>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</si>
  <si>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</si>
  <si>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</si>
  <si>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</si>
  <si>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</si>
  <si>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</si>
  <si>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</si>
  <si>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</si>
  <si>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</si>
  <si>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</si>
  <si>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</si>
  <si>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</si>
  <si>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</si>
  <si>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</si>
  <si>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</si>
  <si>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</si>
  <si>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</si>
  <si>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</si>
  <si>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</si>
  <si>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</si>
  <si>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</si>
  <si>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</si>
  <si>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</si>
  <si>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</si>
  <si>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</si>
  <si>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</si>
  <si>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</si>
  <si>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</si>
  <si>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</si>
  <si>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</si>
  <si>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</si>
  <si>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</si>
  <si>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</si>
  <si>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</si>
  <si>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</si>
  <si>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</si>
  <si>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</si>
  <si>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</si>
  <si>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</si>
  <si>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</si>
  <si>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</si>
  <si>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</si>
  <si>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</si>
  <si>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</si>
  <si>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</si>
  <si>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</si>
  <si>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</si>
  <si>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</si>
  <si>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</si>
  <si>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</si>
  <si>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</si>
  <si>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</si>
  <si>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</si>
  <si>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</si>
  <si>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</si>
  <si>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</si>
  <si>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</si>
  <si>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</si>
  <si>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</si>
  <si>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</si>
  <si>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</si>
  <si>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</si>
  <si>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</si>
  <si>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</si>
  <si>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</si>
  <si>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</si>
  <si>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</si>
  <si>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</si>
  <si>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</si>
  <si>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</si>
  <si>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</si>
  <si>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</si>
  <si>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</si>
  <si>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</si>
  <si>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</si>
  <si>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</si>
  <si>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</si>
  <si>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</si>
  <si>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</si>
  <si>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</si>
  <si>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</si>
  <si>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</si>
  <si>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</si>
  <si>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</si>
  <si>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</si>
  <si>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</si>
  <si>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</si>
  <si>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</si>
  <si>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</si>
  <si>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</si>
  <si>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</si>
  <si>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</si>
  <si>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</si>
  <si>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</si>
  <si>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</si>
  <si>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</si>
  <si>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</si>
  <si>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</si>
  <si>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</si>
  <si>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</si>
  <si>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</si>
  <si>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</si>
  <si>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</si>
  <si>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</si>
  <si>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</si>
  <si>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</si>
  <si>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</si>
  <si>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</si>
  <si>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</si>
  <si>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</si>
  <si>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</si>
  <si>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</si>
  <si>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</si>
  <si>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</si>
  <si>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</si>
  <si>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</si>
  <si>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</si>
  <si>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</si>
  <si>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</si>
  <si>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</si>
  <si>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</si>
  <si>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</si>
  <si>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</si>
  <si>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</si>
  <si>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</si>
  <si>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</si>
  <si>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</si>
  <si>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</si>
  <si>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</si>
  <si>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</si>
  <si>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</si>
  <si>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</si>
  <si>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</si>
  <si>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</si>
  <si>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</si>
  <si>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</si>
  <si>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</si>
  <si>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</si>
  <si>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</si>
  <si>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</si>
  <si>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</si>
  <si>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</si>
  <si>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</si>
  <si>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</si>
  <si>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</si>
  <si>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</si>
  <si>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</si>
  <si>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</si>
  <si>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</si>
  <si>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</si>
  <si>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</si>
  <si>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</si>
  <si>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</si>
  <si>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</si>
  <si>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</si>
  <si>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</si>
  <si>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</si>
  <si>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</si>
  <si>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</si>
  <si>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</si>
  <si>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</si>
  <si>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</si>
  <si>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</si>
  <si>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</si>
  <si>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</si>
  <si>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</si>
  <si>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</si>
  <si>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</si>
  <si>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</si>
  <si>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</si>
  <si>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</si>
  <si>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</si>
  <si>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</si>
  <si>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</si>
  <si>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</si>
  <si>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</si>
  <si>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</si>
  <si>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</si>
  <si>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</si>
  <si>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</si>
  <si>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</si>
  <si>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</si>
  <si>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</si>
  <si>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</si>
  <si>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</si>
  <si>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</si>
  <si>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</si>
  <si>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</si>
  <si>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</si>
  <si>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</si>
  <si>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</si>
  <si>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</si>
  <si>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</si>
  <si>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</si>
  <si>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</si>
  <si>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</si>
  <si>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</si>
  <si>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</si>
  <si>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</si>
  <si>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</si>
  <si>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</si>
  <si>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</si>
  <si>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</si>
  <si>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</si>
  <si>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</si>
  <si>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</si>
  <si>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</si>
  <si>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</si>
  <si>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</si>
  <si>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</si>
  <si>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</si>
  <si>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</si>
  <si>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</si>
  <si>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</si>
  <si>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</si>
  <si>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</si>
  <si>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</si>
  <si>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</si>
  <si>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</si>
  <si>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</si>
  <si>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</si>
  <si>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</si>
  <si>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</si>
  <si>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</si>
  <si>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</si>
  <si>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</si>
  <si>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</si>
  <si>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</si>
  <si>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</si>
  <si>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</si>
  <si>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</si>
  <si>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</si>
  <si>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</si>
  <si>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</si>
  <si>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</si>
  <si>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</si>
  <si>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</si>
  <si>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</si>
  <si>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</si>
  <si>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</si>
  <si>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</si>
  <si>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</si>
  <si>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</si>
  <si>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</si>
  <si>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</si>
  <si>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</si>
  <si>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</si>
  <si>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</si>
  <si>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</si>
  <si>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</si>
  <si>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</si>
  <si>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</si>
  <si>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</si>
  <si>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</si>
  <si>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</si>
  <si>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</si>
  <si>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</si>
  <si>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</si>
  <si>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</si>
  <si>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</si>
  <si>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</si>
  <si>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</si>
  <si>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</si>
  <si>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</si>
  <si>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</si>
  <si>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</si>
  <si>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</si>
  <si>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</si>
  <si>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</si>
  <si>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</si>
  <si>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</si>
  <si>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</si>
  <si>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</si>
  <si>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</si>
  <si>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</si>
  <si>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</si>
  <si>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</si>
  <si>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</si>
  <si>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</si>
  <si>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</si>
  <si>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</si>
  <si>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</si>
  <si>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</si>
  <si>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</si>
  <si>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</si>
  <si>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</si>
  <si>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</si>
  <si>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</si>
  <si>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</si>
  <si>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</si>
  <si>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</si>
  <si>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</si>
  <si>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</si>
  <si>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</si>
  <si>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</si>
  <si>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</si>
  <si>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</si>
  <si>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</si>
  <si>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</si>
  <si>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</si>
  <si>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</si>
  <si>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</si>
  <si>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</si>
  <si>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</si>
  <si>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</si>
  <si>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</si>
  <si>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</si>
  <si>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</si>
  <si>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</si>
  <si>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</si>
  <si>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</si>
  <si>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</si>
  <si>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</si>
  <si>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</si>
  <si>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</si>
  <si>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</si>
  <si>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</si>
  <si>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</si>
  <si>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</si>
  <si>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</si>
  <si>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</si>
  <si>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</si>
  <si>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</si>
  <si>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</si>
  <si>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</si>
  <si>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</si>
  <si>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</si>
  <si>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</si>
  <si>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</si>
  <si>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</si>
  <si>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</si>
  <si>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</si>
  <si>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</si>
  <si>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</si>
  <si>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</si>
  <si>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</si>
  <si>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</si>
  <si>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</si>
  <si>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</si>
  <si>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</si>
  <si>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</si>
  <si>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</si>
  <si>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</si>
  <si>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</si>
  <si>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</si>
  <si>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</si>
  <si>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</si>
  <si>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</si>
  <si>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</si>
  <si>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</si>
  <si>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</si>
  <si>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</si>
  <si>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</si>
  <si>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</si>
  <si>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</si>
  <si>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</si>
  <si>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</si>
  <si>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</si>
  <si>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</si>
  <si>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</si>
  <si>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</si>
  <si>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</si>
  <si>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</si>
  <si>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</si>
  <si>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</si>
  <si>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</si>
  <si>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</si>
  <si>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</si>
  <si>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</si>
  <si>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</si>
  <si>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</si>
  <si>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</si>
  <si>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</si>
  <si>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</si>
  <si>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</si>
  <si>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</si>
  <si>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</si>
  <si>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</si>
  <si>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</si>
  <si>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</si>
  <si>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</si>
  <si>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</si>
  <si>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</si>
  <si>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</si>
  <si>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</si>
  <si>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</si>
  <si>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</si>
  <si>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</si>
  <si>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</si>
  <si>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</si>
  <si>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</si>
  <si>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</si>
  <si>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</si>
  <si>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</si>
  <si>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</si>
  <si>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</si>
  <si>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</si>
  <si>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</si>
  <si>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</si>
  <si>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</si>
  <si>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</si>
  <si>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</si>
  <si>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</si>
  <si>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</si>
  <si>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</si>
  <si>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</si>
  <si>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</si>
  <si>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</si>
  <si>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</si>
  <si>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</si>
  <si>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</si>
  <si>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</si>
  <si>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</si>
  <si>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</si>
  <si>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</si>
  <si>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</si>
  <si>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</si>
  <si>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</si>
  <si>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</si>
  <si>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</si>
  <si>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</si>
  <si>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</si>
  <si>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</si>
  <si>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</si>
  <si>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</si>
  <si>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</si>
  <si>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</si>
  <si>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</si>
  <si>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</si>
  <si>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</si>
  <si>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</si>
  <si>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</si>
  <si>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</si>
  <si>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</si>
  <si>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</si>
  <si>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</si>
  <si>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</si>
  <si>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</si>
  <si>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</si>
  <si>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</si>
  <si>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</si>
  <si>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</si>
  <si>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</si>
  <si>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</si>
  <si>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</si>
  <si>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</si>
  <si>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</si>
  <si>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</si>
  <si>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</si>
  <si>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</si>
  <si>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</si>
  <si>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</si>
  <si>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</si>
  <si>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</si>
  <si>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</si>
  <si>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</si>
  <si>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</si>
  <si>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</si>
  <si>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</si>
  <si>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</si>
  <si>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</si>
  <si>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</si>
  <si>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</si>
  <si>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</si>
  <si>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</si>
  <si>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</si>
  <si>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</si>
  <si>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</si>
  <si>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</si>
  <si>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</si>
  <si>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</si>
  <si>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</si>
  <si>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</si>
  <si>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</si>
  <si>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</si>
  <si>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</si>
  <si>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</si>
  <si>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</si>
  <si>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</si>
  <si>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</si>
  <si>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</si>
  <si>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</si>
  <si>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</si>
  <si>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</si>
  <si>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</si>
  <si>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</si>
  <si>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</si>
  <si>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</si>
  <si>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</si>
  <si>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</si>
  <si>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</si>
  <si>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</si>
  <si>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</si>
  <si>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</si>
  <si>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</si>
  <si>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</si>
  <si>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</si>
  <si>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</si>
  <si>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</si>
  <si>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</si>
  <si>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</si>
  <si>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</si>
  <si>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</si>
  <si>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</si>
  <si>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</si>
  <si>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</si>
  <si>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</si>
  <si>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</si>
  <si>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</si>
  <si>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</si>
  <si>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</si>
  <si>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</si>
  <si>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</si>
  <si>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</si>
  <si>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</si>
  <si>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</si>
  <si>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</si>
  <si>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</si>
  <si>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</si>
  <si>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</si>
  <si>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</si>
  <si>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</si>
  <si>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</si>
  <si>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</si>
  <si>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</si>
  <si>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</si>
  <si>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</si>
  <si>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</si>
  <si>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</si>
  <si>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</si>
  <si>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</si>
  <si>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</si>
  <si>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</si>
  <si>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</si>
  <si>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</si>
  <si>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</si>
  <si>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</si>
  <si>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</si>
  <si>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</si>
  <si>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</si>
  <si>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</si>
  <si>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</si>
  <si>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</si>
  <si>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</si>
  <si>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</si>
  <si>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</si>
  <si>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</si>
  <si>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</si>
  <si>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</si>
  <si>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</si>
  <si>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</si>
  <si>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</si>
  <si>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</si>
  <si>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</si>
  <si>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</si>
  <si>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</si>
  <si>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</si>
  <si>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</si>
  <si>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</si>
  <si>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</si>
  <si>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</si>
  <si>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</si>
  <si>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</si>
  <si>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</si>
  <si>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</si>
  <si>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</si>
  <si>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</si>
  <si>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</si>
  <si>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</si>
  <si>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</si>
  <si>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</si>
  <si>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</si>
  <si>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</si>
  <si>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</si>
  <si>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</si>
  <si>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</si>
  <si>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</si>
  <si>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</si>
  <si>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</si>
  <si>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</si>
  <si>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</si>
  <si>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</si>
  <si>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</si>
  <si>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</si>
  <si>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</si>
  <si>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</si>
  <si>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</si>
  <si>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</si>
  <si>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</si>
  <si>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</si>
  <si>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</si>
  <si>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</si>
  <si>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</si>
  <si>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</si>
  <si>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</si>
  <si>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</si>
  <si>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</si>
  <si>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</si>
  <si>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</si>
  <si>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</si>
  <si>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</si>
  <si>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</si>
  <si>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</si>
  <si>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</si>
  <si>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</si>
  <si>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</si>
  <si>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</si>
  <si>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</si>
  <si>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</si>
  <si>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</si>
  <si>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</si>
  <si>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</si>
  <si>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</si>
  <si>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</si>
  <si>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</si>
  <si>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</si>
  <si>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</si>
  <si>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</si>
  <si>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</si>
  <si>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</si>
  <si>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</si>
  <si>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</si>
  <si>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</si>
  <si>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</si>
  <si>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</si>
  <si>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</si>
  <si>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</si>
  <si>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</si>
  <si>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</si>
  <si>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</si>
  <si>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</si>
  <si>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</si>
  <si>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</si>
  <si>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</si>
  <si>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</si>
  <si>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</si>
  <si>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</si>
  <si>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</si>
  <si>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</si>
  <si>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</si>
  <si>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</si>
  <si>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</si>
  <si>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</si>
  <si>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</si>
  <si>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</si>
  <si>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</si>
  <si>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</si>
  <si>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</si>
  <si>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</si>
  <si>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</si>
  <si>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</si>
  <si>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</si>
  <si>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</si>
  <si>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</si>
  <si>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</si>
  <si>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</si>
  <si>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</si>
  <si>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</si>
  <si>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</si>
  <si>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</si>
  <si>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</si>
  <si>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</si>
  <si>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</si>
  <si>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</si>
  <si>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</si>
  <si>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</si>
  <si>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</si>
  <si>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</si>
  <si>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</si>
  <si>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</si>
  <si>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</si>
  <si>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</si>
  <si>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</si>
  <si>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</si>
  <si>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</si>
  <si>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</si>
  <si>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</si>
  <si>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</si>
  <si>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</si>
  <si>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</si>
  <si>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</si>
  <si>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</si>
  <si>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</si>
  <si>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</si>
  <si>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</si>
  <si>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</si>
  <si>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</si>
  <si>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</si>
  <si>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</si>
  <si>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</si>
  <si>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</si>
  <si>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</si>
  <si>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</si>
  <si>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</si>
  <si>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</si>
  <si>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</si>
  <si>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</si>
  <si>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</si>
  <si>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</si>
  <si>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</si>
  <si>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</si>
  <si>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</si>
  <si>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</si>
  <si>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</si>
  <si>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</si>
  <si>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</si>
  <si>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</si>
  <si>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</si>
  <si>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</si>
  <si>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</si>
  <si>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</si>
  <si>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</si>
  <si>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</si>
  <si>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</si>
  <si>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</si>
  <si>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</si>
  <si>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</si>
  <si>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</si>
  <si>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</si>
  <si>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</si>
  <si>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</si>
  <si>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</si>
  <si>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</si>
  <si>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</si>
  <si>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</si>
  <si>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</si>
  <si>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</si>
  <si>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</si>
  <si>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</si>
  <si>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</si>
  <si>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</si>
  <si>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</si>
  <si>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</si>
  <si>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</si>
  <si>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</si>
  <si>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</si>
  <si>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</si>
  <si>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</si>
  <si>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</si>
  <si>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</si>
  <si>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</si>
  <si>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</si>
  <si>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</si>
  <si>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</si>
  <si>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</si>
  <si>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</si>
  <si>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</si>
  <si>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</si>
  <si>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</si>
  <si>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</si>
  <si>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</si>
  <si>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</si>
  <si>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</si>
  <si>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</si>
  <si>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</si>
  <si>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</si>
  <si>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</si>
  <si>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</si>
  <si>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</si>
  <si>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</si>
  <si>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</si>
  <si>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</si>
  <si>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</si>
  <si>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</si>
  <si>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</si>
  <si>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</si>
  <si>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</si>
  <si>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</si>
  <si>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</si>
  <si>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</si>
  <si>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</si>
  <si>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</si>
  <si>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</si>
  <si>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</si>
  <si>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</si>
  <si>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</si>
  <si>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</si>
  <si>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</si>
  <si>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</si>
  <si>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</si>
  <si>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</si>
  <si>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</si>
  <si>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</si>
  <si>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</si>
  <si>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</si>
  <si>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</si>
  <si>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</si>
  <si>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</si>
  <si>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</si>
  <si>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</si>
  <si>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</si>
  <si>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</si>
  <si>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</si>
  <si>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</si>
  <si>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</si>
  <si>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</si>
  <si>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</si>
  <si>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</si>
  <si>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</si>
  <si>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</si>
  <si>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</si>
  <si>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</si>
  <si>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</si>
  <si>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</si>
  <si>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</si>
  <si>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</si>
  <si>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</si>
  <si>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</si>
  <si>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</si>
  <si>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</si>
  <si>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</si>
  <si>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</si>
  <si>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</si>
  <si>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</si>
  <si>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</si>
  <si>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</si>
  <si>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</si>
  <si>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</si>
  <si>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</si>
  <si>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</si>
  <si>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</si>
  <si>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</si>
  <si>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</si>
  <si>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</si>
  <si>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</si>
  <si>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</si>
  <si>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</si>
  <si>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</si>
  <si>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</si>
  <si>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</si>
  <si>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</si>
  <si>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</si>
  <si>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</si>
  <si>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</si>
  <si>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</si>
  <si>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</si>
  <si>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</si>
  <si>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</si>
  <si>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</si>
  <si>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</si>
  <si>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</si>
  <si>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</si>
  <si>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</si>
  <si>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</si>
  <si>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</si>
  <si>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</si>
  <si>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</si>
  <si>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</si>
  <si>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</si>
  <si>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</si>
  <si>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</si>
  <si>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</si>
  <si>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</si>
  <si>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</si>
  <si>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</si>
  <si>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</si>
  <si>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</si>
  <si>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</si>
  <si>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</si>
  <si>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</si>
  <si>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</si>
  <si>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</si>
  <si>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</si>
  <si>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</si>
  <si>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</si>
  <si>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</si>
  <si>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</si>
  <si>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</si>
  <si>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</si>
  <si>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</si>
  <si>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</si>
  <si>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</si>
  <si>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</si>
  <si>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</si>
  <si>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</si>
  <si>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</si>
  <si>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</si>
  <si>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</si>
  <si>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</si>
  <si>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</si>
  <si>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</si>
  <si>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</si>
  <si>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</si>
  <si>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</si>
  <si>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</si>
  <si>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</si>
  <si>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</si>
  <si>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</si>
  <si>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</si>
  <si>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</si>
  <si>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</si>
  <si>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</si>
  <si>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</si>
  <si>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</si>
  <si>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</si>
  <si>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</si>
  <si>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</si>
  <si>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</si>
  <si>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</si>
  <si>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</si>
  <si>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</si>
  <si>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</si>
  <si>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</si>
  <si>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</si>
  <si>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</si>
  <si>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</si>
  <si>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</si>
  <si>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</si>
  <si>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</si>
  <si>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</si>
  <si>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</si>
  <si>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</si>
  <si>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</si>
  <si>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</si>
  <si>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</si>
  <si>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</si>
  <si>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</si>
  <si>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</si>
  <si>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</si>
  <si>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</si>
  <si>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</si>
  <si>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</si>
  <si>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</si>
  <si>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</si>
  <si>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</si>
  <si>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</si>
  <si>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</si>
  <si>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</si>
  <si>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</si>
  <si>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</si>
  <si>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</si>
  <si>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</si>
  <si>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</si>
  <si>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</si>
  <si>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</si>
  <si>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</si>
  <si>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</si>
  <si>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</si>
  <si>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</si>
  <si>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</si>
  <si>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</si>
  <si>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</si>
  <si>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</si>
  <si>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</si>
  <si>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</si>
  <si>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</si>
  <si>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</si>
  <si>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</si>
  <si>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</si>
  <si>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</si>
  <si>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</si>
  <si>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</si>
  <si>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</si>
  <si>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</si>
  <si>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</si>
  <si>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</si>
  <si>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</si>
  <si>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</si>
  <si>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</si>
  <si>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</si>
  <si>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</si>
  <si>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</si>
  <si>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</si>
  <si>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</si>
  <si>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</si>
  <si>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</si>
  <si>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</si>
  <si>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</si>
  <si>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</si>
  <si>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</si>
  <si>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</si>
  <si>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</si>
  <si>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</si>
  <si>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</si>
  <si>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</si>
  <si>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</si>
  <si>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</si>
  <si>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</si>
  <si>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</si>
  <si>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</si>
  <si>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</si>
  <si>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</si>
  <si>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</si>
  <si>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</si>
  <si>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</si>
  <si>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</si>
  <si>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</si>
  <si>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</si>
  <si>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</si>
  <si>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</si>
  <si>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</si>
  <si>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</si>
  <si>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</si>
  <si>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</si>
  <si>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</si>
  <si>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</si>
  <si>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</si>
  <si>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</si>
  <si>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</si>
  <si>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</si>
  <si>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</si>
  <si>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</si>
  <si>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</si>
  <si>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</si>
  <si>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</si>
  <si>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</si>
  <si>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</si>
  <si>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</si>
  <si>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</si>
  <si>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</si>
  <si>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</si>
  <si>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</si>
  <si>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</si>
  <si>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</si>
  <si>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</si>
  <si>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</si>
  <si>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</si>
  <si>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</si>
  <si>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</si>
  <si>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</si>
  <si>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</si>
  <si>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</si>
  <si>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</si>
  <si>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</si>
  <si>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</si>
  <si>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</si>
  <si>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</si>
  <si>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</si>
  <si>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</si>
  <si>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</si>
  <si>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</si>
  <si>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</si>
  <si>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</si>
  <si>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</si>
  <si>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</si>
  <si>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</si>
  <si>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</si>
  <si>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</si>
  <si>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</si>
  <si>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</si>
  <si>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</si>
  <si>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</si>
  <si>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</si>
  <si>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</si>
  <si>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</si>
  <si>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</si>
  <si>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</si>
  <si>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</si>
  <si>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</si>
  <si>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</si>
  <si>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</si>
  <si>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</si>
  <si>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</si>
  <si>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</si>
  <si>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</si>
  <si>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</si>
  <si>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</si>
  <si>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</si>
  <si>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</si>
  <si>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</si>
  <si>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</si>
  <si>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</si>
  <si>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</si>
  <si>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</si>
  <si>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</si>
  <si>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</si>
  <si>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</si>
  <si>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</si>
  <si>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</si>
  <si>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</si>
  <si>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</si>
  <si>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</si>
  <si>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</si>
  <si>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</si>
  <si>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</si>
  <si>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</si>
  <si>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</si>
  <si>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</si>
  <si>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</si>
  <si>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</si>
  <si>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</si>
  <si>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</si>
  <si>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</si>
  <si>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</si>
  <si>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</si>
  <si>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</si>
  <si>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</si>
  <si>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</si>
  <si>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</si>
  <si>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</si>
  <si>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</si>
  <si>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</si>
  <si>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</si>
  <si>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</si>
  <si>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</si>
  <si>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</si>
  <si>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</si>
  <si>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</si>
  <si>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</si>
  <si>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</si>
  <si>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</si>
  <si>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</si>
  <si>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</si>
  <si>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</si>
  <si>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</si>
  <si>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</si>
  <si>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</si>
  <si>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</si>
  <si>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</si>
  <si>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</si>
  <si>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</si>
  <si>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</si>
  <si>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</si>
  <si>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</si>
  <si>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</si>
  <si>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</si>
  <si>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</si>
  <si>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</si>
  <si>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</si>
  <si>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</si>
  <si>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</si>
  <si>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</si>
  <si>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</si>
  <si>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</si>
  <si>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</si>
  <si>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</si>
  <si>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</si>
  <si>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</si>
  <si>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</si>
  <si>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</si>
  <si>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</si>
  <si>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</si>
  <si>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</si>
  <si>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</si>
  <si>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</si>
  <si>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</si>
  <si>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</si>
  <si>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</si>
  <si>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</si>
  <si>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</si>
  <si>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</si>
  <si>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</si>
  <si>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</si>
  <si>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</si>
  <si>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</si>
  <si>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</si>
  <si>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</si>
  <si>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</si>
  <si>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</si>
  <si>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</si>
  <si>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</si>
  <si>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</si>
  <si>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</si>
  <si>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</si>
  <si>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</si>
  <si>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</si>
  <si>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</si>
  <si>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</si>
  <si>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</si>
  <si>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</si>
  <si>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</si>
  <si>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</si>
  <si>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</si>
  <si>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</si>
  <si>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</si>
  <si>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</si>
  <si>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</si>
  <si>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</si>
  <si>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</si>
  <si>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</si>
  <si>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</si>
  <si>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</si>
  <si>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</si>
  <si>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</si>
  <si>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</si>
  <si>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</si>
  <si>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</si>
  <si>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</si>
  <si>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</si>
  <si>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</si>
  <si>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</si>
  <si>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</si>
  <si>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</si>
  <si>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</si>
  <si>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</si>
  <si>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</si>
  <si>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</si>
  <si>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</si>
  <si>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</si>
  <si>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</si>
  <si>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</si>
  <si>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</si>
  <si>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</si>
  <si>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</si>
  <si>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</si>
  <si>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</si>
  <si>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</si>
  <si>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</si>
  <si>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</si>
  <si>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</si>
  <si>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</si>
  <si>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</si>
  <si>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</si>
  <si>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</si>
  <si>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</si>
  <si>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</si>
  <si>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</si>
  <si>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</si>
  <si>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</si>
  <si>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</si>
  <si>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</si>
  <si>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</si>
  <si>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</si>
  <si>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</si>
  <si>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</si>
  <si>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</si>
  <si>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</si>
  <si>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</si>
  <si>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</si>
  <si>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</si>
  <si>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</si>
  <si>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</si>
  <si>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</si>
  <si>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</si>
  <si>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</si>
  <si>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</si>
  <si>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</si>
  <si>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</si>
  <si>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</si>
  <si>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</si>
  <si>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</si>
  <si>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</si>
  <si>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</si>
  <si>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</si>
  <si>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</si>
  <si>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</si>
  <si>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</si>
  <si>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</si>
  <si>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</si>
  <si>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</si>
  <si>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</si>
  <si>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</si>
  <si>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</si>
  <si>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</si>
  <si>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</si>
  <si>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</si>
  <si>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</si>
  <si>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</si>
  <si>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</si>
  <si>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</si>
  <si>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</si>
  <si>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</si>
  <si>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</si>
  <si>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</si>
  <si>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</si>
  <si>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</si>
  <si>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</si>
  <si>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</si>
  <si>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</si>
  <si>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</si>
  <si>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</si>
  <si>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</si>
  <si>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</si>
  <si>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</si>
  <si>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</si>
  <si>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</si>
  <si>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</si>
  <si>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</si>
  <si>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</si>
  <si>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</si>
  <si>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</si>
  <si>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</si>
  <si>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</si>
  <si>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</si>
  <si>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</si>
  <si>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</si>
  <si>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</si>
  <si>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</si>
  <si>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</si>
  <si>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</si>
  <si>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</si>
  <si>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</si>
  <si>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</si>
  <si>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</si>
  <si>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</si>
  <si>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</si>
  <si>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</si>
  <si>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</si>
  <si>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</si>
  <si>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</si>
  <si>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</si>
  <si>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</si>
  <si>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</si>
  <si>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</si>
  <si>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</si>
  <si>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</si>
  <si>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</si>
  <si>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</si>
  <si>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</si>
  <si>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</si>
  <si>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</si>
  <si>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</si>
  <si>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</si>
  <si>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</si>
  <si>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</si>
  <si>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</si>
  <si>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</si>
  <si>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</si>
  <si>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</si>
  <si>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</si>
  <si>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</si>
  <si>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</si>
  <si>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</si>
  <si>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</si>
  <si>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</si>
  <si>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</si>
  <si>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</si>
  <si>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</si>
  <si>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</si>
  <si>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</si>
  <si>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</si>
  <si>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</si>
  <si>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</si>
  <si>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</si>
  <si>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</si>
  <si>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</si>
  <si>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</si>
  <si>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</si>
  <si>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</si>
  <si>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</si>
  <si>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</si>
  <si>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</si>
  <si>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</si>
  <si>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</si>
  <si>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</si>
  <si>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</si>
  <si>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</si>
  <si>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</si>
  <si>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</si>
  <si>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</si>
  <si>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</si>
  <si>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</si>
  <si>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</si>
  <si>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</si>
  <si>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</si>
  <si>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</si>
  <si>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</si>
  <si>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</si>
  <si>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</si>
  <si>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</si>
  <si>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</si>
  <si>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</si>
  <si>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</si>
  <si>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</si>
  <si>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</si>
  <si>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</si>
  <si>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</si>
  <si>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</si>
  <si>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</si>
  <si>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</si>
  <si>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</si>
  <si>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</si>
  <si>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</si>
  <si>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</si>
  <si>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</si>
  <si>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</si>
  <si>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</si>
  <si>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</si>
  <si>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</si>
  <si>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</si>
  <si>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</si>
  <si>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</si>
  <si>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</si>
  <si>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</si>
  <si>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</si>
  <si>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</si>
  <si>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</si>
  <si>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</si>
  <si>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</si>
  <si>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</si>
  <si>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</si>
  <si>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</si>
  <si>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</si>
  <si>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</si>
  <si>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</si>
  <si>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</si>
  <si>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</si>
  <si>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</si>
  <si>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</si>
  <si>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</si>
  <si>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</si>
  <si>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</si>
  <si>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</si>
  <si>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</si>
  <si>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</si>
  <si>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</si>
  <si>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</si>
  <si>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</si>
  <si>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</si>
  <si>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</si>
  <si>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</si>
  <si>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</si>
  <si>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</si>
  <si>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</si>
  <si>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</si>
  <si>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</si>
  <si>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</si>
  <si>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</si>
  <si>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</si>
  <si>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</si>
  <si>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</si>
  <si>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</si>
  <si>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</si>
  <si>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</si>
  <si>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</si>
  <si>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</si>
  <si>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</si>
  <si>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</si>
  <si>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</si>
  <si>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</si>
  <si>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</si>
  <si>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</si>
  <si>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</si>
  <si>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</si>
  <si>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</si>
  <si>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</si>
  <si>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</si>
  <si>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</si>
  <si>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</si>
  <si>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</si>
  <si>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</si>
  <si>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</si>
  <si>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</si>
  <si>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</si>
  <si>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</si>
  <si>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</si>
  <si>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</si>
  <si>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</si>
  <si>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</si>
  <si>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</si>
  <si>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</si>
  <si>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</si>
  <si>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</si>
  <si>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</si>
  <si>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</si>
  <si>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</si>
  <si>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</si>
  <si>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</si>
  <si>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</si>
  <si>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</si>
  <si>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</si>
  <si>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</si>
  <si>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</si>
  <si>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</si>
  <si>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</si>
  <si>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</si>
  <si>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</si>
  <si>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</si>
  <si>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</si>
  <si>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</si>
  <si>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</si>
  <si>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</si>
  <si>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</si>
  <si>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</si>
  <si>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</si>
  <si>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</si>
  <si>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</si>
  <si>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</si>
  <si>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</si>
  <si>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</si>
  <si>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</si>
  <si>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</si>
  <si>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</si>
  <si>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</si>
  <si>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</si>
  <si>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</si>
  <si>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</si>
  <si>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</si>
  <si>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</si>
  <si>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</si>
  <si>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</si>
  <si>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</si>
  <si>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</si>
  <si>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</si>
  <si>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</si>
  <si>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</si>
  <si>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</si>
  <si>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</si>
  <si>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</si>
  <si>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</si>
  <si>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</si>
  <si>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</si>
  <si>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</si>
  <si>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</si>
  <si>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</si>
  <si>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</si>
  <si>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</si>
  <si>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</si>
  <si>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</si>
  <si>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</si>
  <si>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</si>
  <si>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</si>
  <si>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</si>
  <si>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</si>
  <si>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</si>
  <si>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</si>
  <si>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</si>
  <si>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</si>
  <si>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</si>
  <si>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</si>
  <si>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</si>
  <si>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</si>
  <si>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</si>
  <si>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</si>
  <si>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</si>
  <si>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</si>
  <si>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</si>
  <si>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</si>
  <si>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</si>
  <si>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</si>
  <si>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</si>
  <si>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</si>
  <si>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</si>
  <si>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</si>
  <si>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</si>
  <si>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</si>
  <si>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</si>
  <si>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</si>
  <si>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</si>
  <si>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</si>
  <si>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</si>
  <si>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</si>
  <si>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</si>
  <si>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</si>
  <si>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</si>
  <si>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</si>
  <si>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</si>
  <si>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</si>
  <si>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</si>
  <si>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</si>
  <si>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</si>
  <si>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</si>
  <si>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</si>
  <si>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</si>
  <si>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</si>
  <si>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</si>
  <si>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</si>
  <si>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</si>
  <si>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</si>
  <si>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</si>
  <si>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</si>
  <si>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</si>
  <si>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</si>
  <si>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</si>
  <si>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</si>
  <si>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</si>
  <si>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</si>
  <si>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</si>
  <si>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</si>
  <si>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</si>
  <si>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</si>
  <si>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</si>
  <si>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</si>
  <si>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</si>
  <si>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</si>
  <si>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</si>
  <si>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</si>
  <si>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</si>
  <si>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</si>
  <si>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</si>
  <si>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</si>
  <si>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</si>
  <si>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</si>
  <si>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</si>
  <si>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</si>
  <si>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</si>
  <si>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</si>
  <si>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</si>
  <si>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</si>
  <si>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</si>
  <si>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</si>
  <si>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</si>
  <si>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</si>
  <si>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</si>
  <si>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</si>
  <si>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</si>
  <si>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</si>
  <si>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</si>
  <si>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</si>
  <si>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</si>
  <si>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</si>
  <si>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</si>
  <si>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</si>
  <si>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</si>
  <si>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</si>
  <si>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</si>
  <si>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</si>
  <si>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</si>
  <si>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</si>
  <si>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</si>
  <si>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</si>
  <si>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</si>
  <si>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</si>
  <si>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</si>
  <si>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</si>
  <si>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</si>
  <si>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</si>
  <si>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</si>
  <si>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</si>
  <si>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</si>
  <si>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</si>
  <si>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</si>
  <si>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</si>
  <si>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</si>
  <si>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</si>
  <si>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</si>
  <si>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</si>
  <si>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</si>
  <si>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</si>
  <si>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</si>
  <si>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</si>
  <si>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</si>
  <si>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</si>
  <si>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</si>
  <si>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</si>
  <si>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</si>
  <si>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</si>
  <si>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</si>
  <si>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</si>
  <si>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</si>
  <si>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</si>
  <si>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</si>
  <si>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</si>
  <si>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</si>
  <si>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</si>
  <si>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</si>
  <si>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</si>
  <si>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</si>
  <si>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</si>
  <si>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</si>
  <si>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</si>
  <si>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</si>
  <si>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</si>
  <si>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</si>
  <si>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</si>
  <si>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</si>
  <si>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</si>
  <si>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</si>
  <si>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</si>
  <si>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</si>
  <si>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</si>
  <si>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</si>
  <si>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</si>
  <si>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</si>
  <si>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</si>
  <si>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</si>
  <si>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</si>
  <si>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</si>
  <si>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</si>
  <si>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</si>
  <si>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</si>
  <si>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</si>
  <si>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</si>
  <si>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</si>
  <si>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</si>
  <si>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</si>
  <si>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</si>
  <si>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</si>
  <si>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</si>
  <si>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</si>
  <si>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</si>
  <si>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</si>
  <si>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</si>
  <si>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</si>
  <si>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</si>
  <si>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</si>
  <si>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</si>
  <si>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</si>
  <si>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</si>
  <si>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</si>
  <si>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</si>
  <si>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</si>
  <si>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</si>
  <si>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</si>
  <si>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</si>
  <si>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</si>
  <si>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</si>
  <si>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</si>
  <si>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</si>
  <si>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</si>
  <si>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</si>
  <si>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</si>
  <si>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</si>
  <si>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</si>
  <si>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</si>
  <si>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</si>
  <si>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</si>
  <si>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</si>
  <si>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</si>
  <si>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</si>
  <si>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</si>
  <si>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</si>
  <si>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</si>
  <si>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</si>
  <si>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</si>
  <si>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</si>
  <si>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</si>
  <si>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</si>
  <si>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</si>
  <si>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</si>
  <si>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</si>
  <si>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</si>
  <si>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</si>
  <si>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</si>
  <si>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</si>
  <si>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</si>
  <si>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</si>
  <si>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</si>
  <si>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</si>
  <si>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</si>
  <si>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</si>
  <si>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</si>
  <si>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</si>
  <si>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</si>
  <si>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</si>
  <si>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</si>
  <si>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</si>
  <si>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</si>
  <si>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</si>
  <si>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</si>
  <si>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</si>
  <si>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</si>
  <si>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</si>
  <si>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</si>
  <si>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</si>
  <si>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</si>
  <si>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</si>
  <si>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</si>
  <si>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</si>
  <si>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</si>
  <si>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</si>
  <si>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</si>
  <si>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</si>
  <si>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</si>
  <si>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</si>
  <si>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</si>
  <si>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</si>
  <si>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</si>
  <si>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</si>
  <si>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</si>
  <si>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</si>
  <si>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</si>
  <si>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</si>
  <si>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</si>
  <si>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</si>
  <si>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</si>
  <si>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</si>
  <si>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</si>
  <si>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</si>
  <si>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</si>
  <si>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</si>
  <si>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</si>
  <si>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</si>
  <si>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</si>
  <si>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</si>
  <si>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</si>
  <si>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</si>
  <si>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</si>
  <si>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</si>
  <si>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</si>
  <si>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</si>
  <si>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</si>
  <si>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</si>
  <si>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</si>
  <si>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</si>
  <si>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</si>
  <si>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</si>
  <si>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</si>
  <si>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</si>
  <si>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</si>
  <si>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</si>
  <si>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</si>
  <si>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</si>
  <si>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</si>
  <si>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</si>
  <si>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</si>
  <si>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</si>
  <si>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</si>
  <si>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</si>
  <si>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</si>
  <si>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</si>
  <si>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</si>
  <si>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</si>
  <si>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</si>
  <si>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</si>
  <si>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</si>
  <si>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</si>
  <si>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</si>
  <si>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</si>
  <si>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</si>
  <si>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</si>
  <si>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</si>
  <si>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</si>
  <si>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</si>
  <si>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</si>
  <si>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</si>
  <si>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</si>
  <si>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</si>
  <si>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</si>
  <si>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</si>
  <si>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</si>
  <si>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</si>
  <si>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</si>
  <si>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</si>
  <si>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</si>
  <si>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</si>
  <si>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</si>
  <si>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</si>
  <si>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</si>
  <si>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</si>
  <si>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</si>
  <si>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</si>
  <si>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</si>
  <si>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</si>
  <si>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</si>
  <si>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</si>
  <si>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</si>
  <si>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</si>
  <si>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</si>
  <si>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</si>
  <si>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</si>
  <si>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</si>
  <si>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</si>
  <si>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</si>
  <si>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</si>
  <si>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</si>
  <si>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</si>
  <si>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</si>
  <si>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</si>
  <si>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</si>
  <si>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</si>
  <si>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</si>
  <si>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</si>
  <si>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</si>
  <si>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</si>
  <si>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</si>
  <si>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</si>
  <si>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</si>
  <si>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</si>
  <si>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</si>
  <si>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</si>
  <si>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</si>
  <si>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</si>
  <si>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</si>
  <si>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</si>
  <si>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</si>
  <si>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</si>
  <si>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</si>
  <si>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</si>
  <si>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</si>
  <si>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</si>
  <si>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</si>
  <si>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</si>
  <si>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</si>
  <si>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</si>
  <si>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</si>
  <si>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</si>
  <si>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</si>
  <si>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</si>
  <si>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</si>
  <si>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</si>
  <si>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</si>
  <si>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</si>
  <si>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</si>
  <si>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</si>
  <si>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</si>
  <si>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</si>
  <si>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</si>
  <si>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</si>
  <si>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</si>
  <si>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</si>
  <si>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</si>
  <si>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</si>
  <si>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</si>
  <si>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</si>
  <si>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</si>
  <si>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</si>
  <si>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</si>
  <si>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</si>
  <si>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</si>
  <si>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</si>
  <si>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</si>
  <si>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</si>
  <si>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</si>
  <si>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</si>
  <si>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</si>
  <si>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</si>
  <si>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</si>
  <si>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</si>
  <si>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</si>
  <si>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</si>
  <si>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</si>
  <si>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</si>
  <si>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</si>
  <si>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</si>
  <si>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</si>
  <si>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</si>
  <si>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</si>
  <si>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</si>
  <si>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</si>
  <si>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</si>
  <si>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</si>
  <si>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</si>
  <si>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</si>
  <si>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</si>
  <si>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</si>
  <si>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</si>
  <si>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</si>
  <si>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</si>
  <si>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</si>
  <si>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</si>
  <si>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</si>
  <si>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</si>
  <si>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</si>
  <si>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</si>
  <si>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</si>
  <si>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</si>
  <si>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</si>
  <si>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</si>
  <si>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</si>
  <si>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</si>
  <si>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</si>
  <si>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</si>
  <si>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</si>
  <si>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</si>
  <si>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</si>
  <si>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</si>
  <si>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</si>
  <si>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</si>
  <si>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</si>
  <si>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</si>
  <si>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</si>
  <si>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</si>
  <si>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</si>
  <si>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</si>
  <si>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</si>
  <si>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</si>
  <si>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</si>
  <si>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</si>
  <si>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</si>
  <si>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</si>
  <si>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</si>
  <si>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</si>
  <si>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</si>
  <si>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</si>
  <si>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</si>
  <si>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</si>
  <si>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</si>
  <si>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</si>
  <si>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</si>
  <si>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</si>
  <si>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</si>
  <si>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</si>
  <si>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</si>
  <si>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</si>
  <si>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</si>
  <si>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</si>
  <si>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</si>
  <si>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</si>
  <si>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</si>
  <si>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</si>
  <si>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</si>
  <si>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</si>
  <si>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</si>
  <si>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</si>
  <si>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</si>
  <si>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</si>
  <si>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</si>
  <si>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</si>
  <si>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</si>
  <si>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</si>
  <si>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</si>
  <si>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</si>
  <si>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</si>
  <si>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</si>
  <si>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</si>
  <si>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</si>
  <si>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</si>
  <si>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</si>
  <si>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</si>
  <si>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</si>
  <si>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</si>
  <si>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</si>
  <si>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</si>
  <si>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</si>
  <si>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</si>
  <si>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</si>
  <si>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</si>
  <si>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</si>
  <si>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</si>
  <si>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</si>
  <si>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</si>
  <si>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</si>
  <si>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</si>
  <si>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</si>
  <si>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</si>
  <si>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</si>
  <si>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</si>
  <si>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</si>
  <si>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</si>
  <si>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</si>
  <si>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</si>
  <si>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</si>
  <si>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</si>
  <si>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</si>
  <si>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</si>
  <si>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</si>
  <si>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</si>
  <si>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</si>
  <si>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</si>
  <si>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</si>
  <si>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</si>
  <si>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</si>
  <si>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</si>
  <si>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</si>
  <si>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</si>
  <si>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</si>
  <si>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</si>
  <si>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</si>
  <si>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</si>
  <si>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</si>
  <si>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</si>
  <si>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</si>
  <si>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</si>
  <si>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</si>
  <si>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</si>
  <si>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</si>
  <si>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</si>
  <si>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</si>
  <si>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</si>
  <si>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</si>
  <si>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</si>
  <si>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</si>
  <si>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</si>
  <si>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</si>
  <si>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</si>
  <si>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</si>
  <si>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</si>
  <si>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</si>
  <si>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</si>
  <si>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</si>
  <si>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</si>
  <si>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</si>
  <si>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</si>
  <si>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</si>
  <si>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</si>
  <si>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</si>
  <si>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</si>
  <si>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</si>
  <si>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</si>
  <si>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</si>
  <si>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</si>
  <si>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</si>
  <si>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</si>
  <si>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</si>
  <si>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</si>
  <si>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</si>
  <si>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</si>
  <si>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</si>
  <si>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</si>
  <si>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</si>
  <si>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</si>
  <si>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</si>
  <si>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</si>
  <si>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</si>
  <si>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</si>
  <si>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</si>
  <si>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</si>
  <si>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</si>
  <si>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</si>
  <si>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</si>
  <si>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</si>
  <si>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</si>
  <si>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</si>
  <si>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</si>
  <si>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</si>
  <si>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</si>
  <si>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</si>
  <si>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</si>
  <si>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</si>
  <si>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</si>
  <si>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</si>
  <si>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</si>
  <si>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</si>
  <si>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</si>
  <si>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</si>
  <si>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</si>
  <si>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</si>
  <si>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</si>
  <si>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</si>
  <si>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</si>
  <si>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</si>
  <si>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</si>
  <si>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</si>
  <si>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</si>
  <si>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</si>
  <si>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</si>
  <si>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</si>
  <si>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</si>
  <si>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</si>
  <si>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</si>
  <si>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</si>
  <si>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</si>
  <si>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</si>
  <si>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</si>
  <si>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</si>
  <si>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</si>
  <si>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</si>
  <si>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</si>
  <si>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</si>
  <si>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</si>
  <si>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</si>
  <si>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</si>
  <si>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</si>
  <si>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</si>
  <si>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</si>
  <si>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</si>
  <si>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</si>
  <si>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</si>
  <si>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</si>
  <si>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</si>
  <si>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</si>
  <si>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</si>
  <si>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</si>
  <si>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</si>
  <si>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</si>
  <si>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</si>
  <si>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</si>
  <si>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</si>
  <si>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</si>
  <si>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</si>
  <si>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</si>
  <si>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</si>
  <si>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</si>
  <si>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</si>
  <si>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</si>
  <si>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</si>
  <si>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</si>
  <si>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</si>
  <si>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</si>
  <si>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</si>
  <si>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</si>
  <si>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</si>
  <si>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</si>
  <si>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</si>
  <si>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</si>
  <si>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</si>
  <si>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</si>
  <si>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</si>
  <si>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</si>
  <si>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</si>
  <si>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</si>
  <si>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</si>
  <si>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</si>
  <si>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</si>
  <si>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</si>
  <si>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</si>
  <si>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</si>
  <si>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</si>
  <si>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</si>
  <si>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</si>
  <si>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</si>
  <si>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</si>
  <si>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</si>
  <si>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</si>
  <si>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</si>
  <si>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</si>
  <si>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</si>
  <si>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</si>
  <si>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</si>
  <si>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</si>
  <si>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</si>
  <si>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</si>
  <si>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</si>
  <si>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</si>
  <si>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</si>
  <si>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</si>
  <si>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</si>
  <si>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</si>
  <si>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</si>
  <si>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</si>
  <si>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</si>
  <si>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</si>
  <si>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</si>
  <si>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</si>
  <si>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</si>
  <si>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</si>
  <si>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</si>
  <si>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</si>
  <si>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</si>
  <si>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</si>
  <si>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</si>
  <si>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</si>
  <si>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</si>
  <si>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</si>
  <si>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</si>
  <si>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</si>
  <si>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</si>
  <si>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</si>
  <si>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</si>
  <si>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</si>
  <si>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</si>
  <si>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</si>
  <si>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</si>
  <si>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</si>
  <si>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</si>
  <si>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</si>
  <si>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</si>
  <si>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</si>
  <si>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</si>
  <si>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</si>
  <si>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</si>
  <si>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</si>
  <si>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</si>
  <si>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</si>
  <si>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</si>
  <si>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</si>
  <si>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</si>
  <si>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</si>
  <si>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</si>
  <si>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</si>
  <si>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</si>
  <si>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</si>
  <si>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</si>
  <si>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</si>
  <si>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</si>
  <si>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</si>
  <si>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</si>
  <si>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</si>
  <si>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</si>
  <si>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</si>
  <si>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</si>
  <si>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</si>
  <si>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</si>
  <si>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</si>
  <si>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</si>
  <si>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</si>
  <si>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</si>
  <si>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</si>
  <si>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</si>
  <si>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</si>
  <si>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</si>
  <si>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</si>
  <si>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</si>
  <si>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</si>
  <si>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</si>
  <si>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</si>
  <si>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</si>
  <si>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</si>
  <si>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</si>
  <si>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</si>
  <si>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</si>
  <si>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</si>
  <si>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</si>
  <si>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</si>
  <si>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</si>
  <si>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</si>
  <si>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</si>
  <si>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</si>
  <si>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</si>
  <si>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</si>
  <si>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</si>
  <si>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</si>
  <si>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</si>
  <si>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</si>
  <si>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</si>
  <si>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</si>
  <si>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</si>
  <si>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</si>
  <si>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</si>
  <si>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</si>
  <si>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</si>
  <si>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</si>
  <si>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</si>
  <si>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</si>
  <si>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</si>
  <si>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</si>
  <si>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</si>
  <si>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</si>
  <si>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</si>
  <si>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</si>
  <si>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</si>
  <si>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</si>
  <si>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</si>
  <si>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</si>
  <si>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</si>
  <si>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</si>
  <si>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</si>
  <si>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</si>
  <si>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</si>
  <si>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</si>
  <si>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</si>
  <si>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</si>
  <si>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</si>
  <si>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</si>
  <si>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</si>
  <si>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</si>
  <si>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</si>
  <si>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</si>
  <si>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</si>
  <si>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</si>
  <si>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</si>
  <si>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</si>
  <si>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</si>
  <si>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</si>
  <si>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</si>
  <si>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</si>
  <si>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</si>
  <si>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</si>
  <si>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</si>
  <si>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</si>
  <si>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</si>
  <si>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</si>
  <si>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</si>
  <si>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</si>
  <si>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</si>
  <si>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</si>
  <si>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</si>
  <si>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</si>
  <si>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</si>
  <si>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</si>
  <si>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</si>
  <si>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</si>
  <si>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</si>
  <si>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</si>
  <si>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</si>
  <si>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</si>
  <si>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</si>
  <si>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</si>
  <si>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</si>
  <si>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</si>
  <si>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</si>
  <si>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</si>
  <si>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</si>
  <si>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</si>
  <si>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</si>
  <si>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</si>
  <si>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</si>
  <si>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</si>
  <si>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</si>
  <si>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</si>
  <si>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</si>
  <si>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</si>
  <si>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</si>
  <si>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</si>
  <si>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</si>
  <si>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</si>
  <si>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</si>
  <si>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</si>
  <si>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</si>
  <si>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</si>
  <si>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</si>
  <si>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</si>
  <si>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</si>
  <si>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</si>
  <si>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</si>
  <si>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</si>
  <si>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</si>
  <si>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</si>
  <si>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</si>
  <si>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</si>
  <si>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</si>
  <si>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</si>
  <si>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</si>
  <si>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</si>
  <si>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</si>
  <si>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</si>
  <si>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</si>
  <si>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</si>
  <si>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</si>
  <si>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</si>
  <si>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</si>
  <si>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</si>
  <si>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</si>
  <si>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</si>
  <si>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</si>
  <si>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</si>
  <si>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</si>
  <si>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</si>
  <si>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</si>
  <si>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</si>
  <si>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</si>
  <si>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</si>
  <si>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</si>
  <si>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</si>
  <si>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</si>
  <si>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</si>
  <si>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</si>
  <si>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</si>
  <si>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</si>
  <si>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</si>
  <si>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</si>
  <si>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</si>
  <si>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</si>
  <si>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</si>
  <si>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</si>
  <si>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</si>
  <si>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</si>
  <si>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</si>
  <si>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</si>
  <si>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</si>
  <si>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</si>
  <si>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</si>
  <si>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</si>
  <si>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</si>
  <si>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</si>
  <si>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</si>
  <si>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</si>
  <si>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</si>
  <si>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</si>
  <si>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</si>
  <si>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</si>
  <si>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</si>
  <si>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</si>
  <si>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</si>
  <si>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</si>
  <si>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</si>
  <si>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</si>
  <si>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</si>
  <si>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</si>
  <si>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</si>
  <si>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</si>
  <si>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</si>
  <si>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</si>
  <si>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</si>
  <si>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</si>
  <si>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</si>
  <si>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</si>
  <si>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</si>
  <si>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</si>
  <si>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</si>
  <si>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</si>
  <si>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</si>
  <si>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</si>
  <si>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</si>
  <si>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</si>
  <si>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</si>
  <si>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</si>
  <si>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</si>
  <si>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</si>
  <si>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</si>
  <si>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</si>
  <si>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</si>
  <si>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</si>
  <si>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</si>
  <si>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</si>
  <si>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</si>
  <si>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</si>
  <si>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</si>
  <si>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</si>
  <si>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</si>
  <si>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</si>
  <si>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</si>
  <si>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</si>
  <si>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</si>
  <si>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</si>
  <si>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</si>
  <si>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</si>
  <si>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</si>
  <si>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</si>
  <si>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</si>
  <si>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</si>
  <si>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</si>
  <si>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</si>
  <si>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</si>
  <si>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</si>
  <si>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</si>
  <si>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</si>
  <si>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</si>
  <si>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</si>
  <si>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</si>
  <si>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</si>
  <si>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</si>
  <si>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</si>
  <si>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</si>
  <si>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</si>
  <si>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</si>
  <si>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</si>
  <si>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</si>
  <si>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</si>
  <si>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</si>
  <si>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</si>
  <si>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</si>
  <si>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</si>
  <si>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</si>
  <si>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</si>
  <si>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</si>
  <si>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</si>
  <si>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</si>
  <si>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</si>
  <si>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</si>
  <si>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</si>
  <si>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</si>
  <si>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</si>
  <si>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</si>
  <si>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</si>
  <si>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</si>
  <si>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</si>
  <si>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</si>
  <si>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</si>
  <si>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</si>
  <si>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</si>
  <si>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</si>
  <si>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</si>
  <si>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</si>
  <si>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</si>
  <si>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</si>
  <si>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</si>
  <si>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</si>
  <si>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</si>
  <si>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</si>
  <si>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</si>
  <si>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</si>
  <si>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</si>
  <si>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</si>
  <si>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</si>
  <si>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</si>
  <si>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</si>
  <si>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</si>
  <si>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</si>
  <si>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</si>
  <si>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</si>
  <si>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</si>
  <si>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</si>
  <si>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</si>
  <si>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</si>
  <si>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</si>
  <si>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</si>
  <si>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</si>
  <si>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</si>
  <si>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</si>
  <si>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</si>
  <si>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</si>
  <si>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</si>
  <si>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</si>
  <si>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</si>
  <si>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</si>
  <si>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</si>
  <si>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</si>
  <si>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</si>
  <si>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</si>
  <si>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</si>
  <si>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</si>
  <si>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</si>
  <si>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</si>
  <si>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</si>
  <si>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</si>
  <si>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</si>
  <si>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</si>
  <si>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</si>
  <si>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</si>
  <si>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</si>
  <si>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</si>
  <si>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</si>
  <si>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</si>
  <si>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</si>
  <si>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</si>
  <si>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</si>
  <si>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</si>
  <si>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</si>
  <si>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</si>
  <si>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</si>
  <si>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</si>
  <si>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</si>
  <si>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</si>
  <si>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</si>
  <si>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</si>
  <si>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</si>
  <si>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</si>
  <si>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</si>
  <si>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</si>
  <si>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</si>
  <si>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</si>
  <si>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</si>
  <si>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</si>
  <si>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</si>
  <si>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</si>
  <si>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</si>
  <si>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</si>
  <si>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</si>
  <si>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</si>
  <si>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</si>
  <si>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</si>
  <si>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</si>
  <si>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</si>
  <si>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</si>
  <si>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</si>
  <si>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</si>
  <si>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</si>
  <si>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</si>
  <si>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</si>
  <si>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</si>
  <si>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</si>
  <si>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</si>
  <si>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</si>
  <si>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</si>
  <si>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</si>
  <si>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</si>
  <si>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</si>
  <si>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</si>
  <si>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</si>
  <si>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</si>
  <si>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</si>
  <si>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</si>
  <si>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</si>
  <si>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</si>
  <si>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</si>
  <si>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</si>
  <si>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</si>
  <si>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</si>
  <si>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</si>
  <si>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</si>
  <si>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</si>
  <si>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</si>
  <si>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</si>
  <si>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</si>
  <si>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</si>
  <si>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</si>
  <si>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</si>
  <si>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</si>
  <si>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</si>
  <si>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</si>
  <si>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</si>
  <si>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</si>
  <si>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</si>
  <si>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</si>
  <si>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</si>
  <si>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</si>
  <si>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</si>
  <si>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</si>
  <si>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</si>
  <si>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</si>
  <si>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</si>
  <si>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</si>
  <si>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</si>
  <si>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</si>
  <si>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</si>
  <si>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</si>
  <si>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</si>
  <si>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</si>
  <si>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</si>
  <si>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</si>
  <si>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</si>
  <si>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</si>
  <si>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</si>
  <si>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</si>
  <si>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</si>
  <si>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</si>
  <si>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</si>
  <si>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</si>
  <si>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</si>
  <si>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</si>
  <si>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</si>
  <si>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</si>
  <si>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</si>
  <si>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</si>
  <si>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</si>
  <si>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</si>
  <si>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</si>
  <si>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</si>
  <si>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</si>
  <si>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</si>
  <si>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</si>
  <si>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</si>
  <si>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</si>
  <si>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</si>
  <si>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</si>
  <si>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</si>
  <si>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</si>
  <si>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</si>
  <si>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</si>
  <si>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</si>
  <si>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</si>
  <si>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</si>
  <si>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</si>
  <si>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</si>
  <si>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</si>
  <si>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</si>
  <si>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</si>
  <si>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</si>
  <si>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</si>
  <si>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</si>
  <si>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</si>
  <si>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</si>
  <si>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</si>
  <si>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</si>
  <si>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</si>
  <si>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</si>
  <si>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</si>
  <si>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</si>
  <si>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</si>
  <si>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</si>
  <si>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</si>
  <si>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</si>
  <si>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</si>
  <si>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</si>
  <si>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</si>
  <si>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</si>
  <si>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</si>
  <si>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</si>
  <si>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</si>
  <si>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</si>
  <si>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</si>
  <si>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</si>
  <si>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</si>
  <si>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</si>
  <si>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</si>
  <si>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</si>
  <si>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</si>
  <si>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</si>
  <si>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</si>
  <si>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</si>
  <si>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</si>
  <si>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</si>
  <si>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</si>
  <si>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</si>
  <si>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</si>
  <si>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</si>
  <si>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</si>
  <si>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</si>
  <si>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</si>
  <si>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</si>
  <si>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</si>
  <si>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</si>
  <si>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</si>
  <si>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</si>
  <si>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</si>
  <si>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</si>
  <si>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</si>
  <si>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</si>
  <si>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</si>
  <si>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</si>
  <si>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</si>
  <si>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</si>
  <si>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</si>
  <si>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</si>
  <si>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</si>
  <si>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</si>
  <si>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</si>
  <si>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</si>
  <si>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</si>
  <si>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</si>
  <si>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</si>
  <si>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</si>
  <si>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</si>
  <si>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</si>
  <si>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</si>
  <si>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</si>
  <si>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</si>
  <si>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</si>
  <si>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</si>
  <si>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</si>
  <si>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</si>
  <si>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</si>
  <si>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</si>
  <si>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</si>
  <si>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</si>
  <si>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</si>
  <si>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</si>
  <si>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</si>
  <si>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</si>
  <si>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</si>
  <si>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</si>
  <si>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</si>
  <si>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</si>
  <si>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</si>
  <si>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</si>
  <si>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</si>
  <si>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</si>
  <si>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</si>
  <si>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</si>
  <si>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</si>
  <si>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</si>
  <si>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</si>
  <si>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</si>
  <si>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</si>
  <si>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</si>
  <si>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</si>
  <si>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</si>
  <si>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</si>
  <si>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</si>
  <si>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</si>
  <si>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</si>
  <si>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</si>
  <si>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</si>
  <si>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</si>
  <si>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</si>
  <si>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</si>
  <si>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</si>
  <si>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</si>
  <si>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</si>
  <si>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</si>
  <si>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</si>
  <si>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</si>
  <si>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</si>
  <si>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</si>
  <si>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</si>
  <si>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</si>
  <si>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</si>
  <si>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</si>
  <si>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</si>
  <si>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</si>
  <si>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</si>
  <si>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</si>
  <si>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</si>
  <si>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</si>
  <si>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</si>
  <si>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</si>
  <si>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</si>
  <si>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</si>
  <si>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</si>
  <si>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</si>
  <si>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</si>
  <si>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</si>
  <si>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</si>
  <si>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</si>
  <si>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</si>
  <si>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</si>
  <si>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</si>
  <si>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</si>
  <si>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</si>
  <si>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</si>
  <si>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</si>
  <si>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</si>
  <si>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</si>
  <si>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</si>
  <si>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</si>
  <si>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</si>
  <si>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</si>
  <si>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</si>
  <si>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</si>
  <si>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</si>
  <si>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</si>
  <si>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</si>
  <si>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</si>
  <si>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</si>
  <si>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</si>
  <si>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</si>
  <si>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</si>
  <si>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</si>
  <si>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</si>
  <si>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</si>
  <si>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</si>
  <si>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</si>
  <si>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</si>
  <si>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</si>
  <si>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</si>
  <si>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</si>
  <si>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</si>
  <si>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</si>
  <si>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</si>
  <si>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</si>
  <si>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</si>
  <si>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</si>
  <si>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</si>
  <si>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</si>
  <si>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</si>
  <si>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</si>
  <si>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</si>
  <si>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</si>
  <si>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</si>
  <si>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</si>
  <si>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</si>
  <si>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</si>
  <si>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</si>
  <si>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</si>
  <si>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</si>
  <si>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</si>
  <si>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</si>
  <si>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</si>
  <si>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</si>
  <si>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</si>
  <si>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</si>
  <si>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</si>
  <si>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</si>
  <si>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</si>
  <si>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</si>
  <si>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</si>
  <si>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</si>
  <si>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</si>
  <si>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</si>
  <si>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</si>
  <si>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</si>
  <si>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</si>
  <si>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</si>
  <si>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</si>
  <si>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</si>
  <si>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</si>
  <si>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</si>
  <si>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</si>
  <si>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</si>
  <si>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</si>
  <si>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</si>
  <si>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</si>
  <si>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</si>
  <si>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</si>
  <si>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</si>
  <si>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</si>
  <si>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</si>
  <si>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</si>
  <si>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</si>
  <si>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</si>
  <si>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</si>
  <si>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</si>
  <si>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</si>
  <si>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</si>
  <si>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</si>
  <si>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</si>
  <si>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</si>
  <si>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</si>
  <si>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</si>
  <si>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</si>
  <si>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</si>
  <si>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</si>
  <si>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</si>
  <si>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</si>
  <si>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</si>
  <si>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</si>
  <si>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</si>
  <si>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</si>
  <si>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</si>
  <si>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</si>
  <si>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</si>
  <si>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</si>
  <si>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</si>
  <si>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</si>
  <si>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</si>
  <si>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</si>
  <si>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</si>
  <si>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</si>
  <si>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</si>
  <si>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</si>
  <si>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</si>
  <si>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</si>
  <si>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</si>
  <si>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</si>
  <si>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</si>
  <si>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</si>
  <si>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</si>
  <si>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</si>
  <si>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</si>
  <si>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</si>
  <si>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</si>
  <si>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</si>
  <si>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</si>
  <si>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</si>
  <si>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</si>
  <si>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</si>
  <si>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</si>
  <si>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</si>
  <si>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</si>
  <si>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</si>
  <si>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</si>
  <si>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</si>
  <si>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</si>
  <si>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</si>
  <si>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</si>
  <si>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</si>
  <si>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</si>
  <si>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</si>
  <si>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</si>
  <si>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</si>
  <si>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</si>
  <si>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</si>
  <si>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</si>
  <si>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</si>
  <si>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</si>
  <si>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</si>
  <si>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</si>
  <si>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</si>
  <si>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</si>
  <si>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</si>
  <si>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</si>
  <si>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</si>
  <si>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</si>
  <si>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</si>
  <si>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</si>
  <si>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</si>
  <si>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</si>
  <si>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</si>
  <si>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</si>
  <si>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</si>
  <si>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</si>
  <si>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</si>
  <si>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</si>
  <si>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</si>
  <si>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</si>
  <si>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</si>
  <si>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</si>
  <si>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</si>
  <si>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</si>
  <si>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</si>
  <si>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</si>
  <si>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</si>
  <si>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</si>
  <si>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</si>
  <si>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</si>
  <si>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</si>
  <si>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</si>
  <si>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</si>
  <si>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</si>
  <si>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</si>
  <si>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</si>
  <si>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</si>
  <si>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</si>
  <si>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</si>
  <si>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</si>
  <si>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</si>
  <si>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</si>
  <si>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</si>
  <si>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</si>
  <si>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</si>
  <si>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</si>
  <si>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</si>
  <si>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</si>
  <si>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</si>
  <si>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</si>
  <si>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</si>
  <si>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</si>
  <si>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</si>
  <si>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</si>
  <si>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</si>
  <si>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</si>
  <si>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</si>
  <si>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</si>
  <si>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</si>
  <si>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</si>
  <si>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</si>
  <si>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</si>
  <si>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</si>
  <si>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</si>
  <si>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</si>
  <si>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</si>
  <si>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</si>
  <si>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</si>
  <si>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</si>
  <si>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</si>
  <si>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</si>
  <si>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</si>
  <si>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</si>
  <si>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</si>
  <si>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</si>
  <si>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</si>
  <si>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</si>
  <si>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</si>
  <si>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</si>
  <si>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</si>
  <si>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</si>
  <si>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</si>
  <si>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</si>
  <si>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</si>
  <si>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</si>
  <si>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</si>
  <si>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</si>
  <si>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</si>
  <si>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</si>
  <si>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</si>
  <si>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</si>
  <si>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</si>
  <si>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</si>
  <si>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</si>
  <si>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</si>
  <si>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</si>
  <si>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</si>
  <si>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</si>
  <si>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</si>
  <si>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</si>
  <si>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</si>
  <si>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</si>
  <si>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</si>
  <si>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</si>
  <si>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</si>
  <si>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</si>
  <si>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</si>
  <si>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</si>
  <si>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</si>
  <si>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</si>
  <si>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</si>
  <si>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</si>
  <si>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</si>
  <si>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</si>
  <si>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</si>
  <si>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</si>
  <si>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</si>
  <si>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</si>
  <si>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</si>
  <si>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</si>
  <si>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</si>
  <si>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</si>
  <si>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</si>
  <si>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</si>
  <si>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</si>
  <si>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</si>
  <si>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</si>
  <si>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</si>
  <si>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</si>
  <si>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</si>
  <si>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</si>
  <si>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</si>
  <si>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</si>
  <si>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</si>
  <si>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</si>
  <si>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</si>
  <si>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</si>
  <si>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</si>
  <si>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</si>
  <si>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</si>
  <si>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</si>
  <si>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</si>
  <si>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</si>
  <si>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</si>
  <si>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</si>
  <si>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</si>
  <si>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</si>
  <si>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</si>
  <si>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</si>
  <si>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</si>
  <si>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</si>
  <si>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</si>
  <si>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</si>
  <si>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</si>
  <si>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</si>
  <si>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</si>
  <si>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</si>
  <si>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</si>
  <si>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</si>
  <si>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</si>
  <si>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</si>
  <si>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</si>
  <si>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</si>
  <si>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</si>
  <si>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</si>
  <si>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</si>
  <si>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</si>
  <si>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</si>
  <si>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</si>
  <si>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</si>
  <si>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</si>
  <si>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</si>
  <si>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</si>
  <si>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</si>
  <si>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</si>
  <si>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</si>
  <si>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</si>
  <si>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</si>
  <si>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</si>
  <si>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</si>
  <si>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</si>
  <si>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</si>
  <si>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</si>
  <si>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</si>
  <si>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</si>
  <si>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</si>
  <si>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</si>
  <si>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</si>
  <si>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</si>
  <si>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</si>
  <si>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</si>
  <si>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</si>
  <si>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</si>
  <si>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</si>
  <si>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</si>
  <si>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</si>
  <si>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</si>
  <si>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</si>
  <si>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</si>
  <si>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</si>
  <si>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</si>
  <si>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</si>
  <si>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</si>
  <si>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</si>
  <si>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</si>
  <si>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</si>
  <si>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</si>
  <si>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</si>
  <si>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</si>
  <si>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</si>
  <si>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</si>
  <si>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</si>
  <si>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</si>
  <si>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</si>
  <si>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</si>
  <si>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</si>
  <si>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</si>
  <si>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</si>
  <si>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</si>
  <si>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</si>
  <si>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</si>
  <si>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</si>
  <si>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</si>
  <si>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</si>
  <si>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</si>
  <si>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</si>
  <si>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</si>
  <si>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</si>
  <si>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</si>
  <si>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</si>
  <si>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</si>
  <si>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</si>
  <si>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</si>
  <si>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</si>
  <si>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</si>
  <si>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</si>
  <si>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</si>
  <si>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</si>
  <si>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</si>
  <si>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</si>
  <si>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</si>
  <si>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</si>
  <si>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</si>
  <si>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</si>
  <si>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</si>
  <si>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</si>
  <si>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</si>
  <si>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</si>
  <si>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</si>
  <si>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</si>
  <si>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</si>
  <si>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</si>
  <si>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</si>
  <si>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</si>
  <si>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</si>
  <si>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</si>
  <si>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</si>
  <si>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</si>
  <si>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</si>
  <si>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</si>
  <si>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</si>
  <si>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</si>
  <si>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</si>
  <si>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</si>
  <si>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</si>
  <si>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</si>
  <si>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</si>
  <si>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</si>
  <si>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</si>
  <si>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</si>
  <si>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</si>
  <si>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</si>
  <si>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</si>
  <si>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</si>
  <si>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</si>
  <si>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</si>
  <si>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</si>
  <si>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</si>
  <si>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</si>
  <si>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</si>
  <si>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</si>
  <si>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</si>
  <si>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</si>
  <si>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</si>
  <si>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</si>
  <si>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</si>
  <si>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</si>
  <si>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</si>
  <si>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</si>
  <si>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</si>
  <si>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</si>
  <si>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</si>
  <si>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</si>
  <si>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</si>
  <si>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</si>
  <si>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</si>
  <si>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</si>
  <si>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</si>
  <si>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</si>
  <si>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</si>
  <si>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</si>
  <si>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</si>
  <si>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</si>
  <si>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</si>
  <si>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</si>
  <si>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</si>
  <si>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</si>
  <si>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</si>
  <si>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</si>
  <si>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</si>
  <si>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</si>
  <si>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</si>
  <si>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</si>
  <si>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</si>
  <si>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</si>
  <si>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</si>
  <si>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</si>
  <si>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</si>
  <si>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</si>
  <si>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</si>
  <si>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</si>
  <si>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</si>
  <si>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</si>
  <si>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</si>
  <si>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</si>
  <si>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</si>
  <si>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</si>
  <si>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</si>
  <si>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</si>
  <si>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</si>
  <si>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</si>
  <si>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</si>
  <si>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</si>
  <si>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</si>
  <si>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</si>
  <si>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</si>
  <si>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</si>
  <si>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</si>
  <si>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</si>
  <si>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</si>
  <si>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</si>
  <si>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</si>
  <si>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</si>
  <si>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</si>
  <si>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</si>
  <si>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</si>
  <si>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</si>
  <si>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</si>
  <si>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</si>
  <si>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</si>
  <si>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</si>
  <si>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</si>
  <si>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</si>
  <si>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</si>
  <si>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</si>
  <si>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</si>
  <si>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</si>
  <si>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</si>
  <si>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</si>
  <si>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</si>
  <si>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</si>
  <si>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</si>
  <si>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</si>
  <si>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</si>
  <si>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</si>
  <si>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</si>
  <si>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</si>
  <si>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</si>
  <si>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</si>
  <si>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</si>
  <si>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</si>
  <si>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</si>
  <si>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</si>
  <si>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</si>
  <si>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</si>
  <si>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</si>
  <si>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</si>
  <si>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</si>
  <si>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</si>
  <si>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</si>
  <si>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</si>
  <si>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</si>
  <si>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</si>
  <si>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</si>
  <si>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</si>
  <si>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</si>
  <si>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</si>
  <si>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</si>
  <si>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</si>
  <si>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</si>
  <si>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</si>
  <si>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</si>
  <si>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</si>
  <si>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</si>
  <si>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</si>
  <si>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</si>
  <si>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</si>
  <si>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</si>
  <si>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</si>
  <si>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</si>
  <si>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</si>
  <si>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</si>
  <si>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</si>
  <si>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</si>
  <si>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</si>
  <si>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</si>
  <si>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</si>
  <si>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</si>
  <si>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</si>
  <si>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</si>
  <si>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</si>
  <si>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</si>
  <si>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</si>
  <si>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</si>
  <si>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</si>
  <si>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</si>
  <si>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</si>
  <si>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</si>
  <si>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</si>
  <si>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</si>
  <si>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</si>
  <si>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</si>
  <si>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</si>
  <si>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</si>
  <si>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</si>
  <si>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</si>
  <si>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</si>
  <si>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</si>
  <si>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</si>
  <si>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</si>
  <si>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</si>
  <si>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</si>
  <si>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</si>
  <si>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</si>
  <si>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</si>
  <si>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</si>
  <si>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</si>
  <si>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</si>
  <si>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</si>
  <si>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</si>
  <si>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</si>
  <si>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</si>
  <si>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</si>
  <si>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</si>
  <si>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</si>
  <si>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</si>
  <si>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</si>
  <si>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</si>
  <si>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</si>
  <si>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</si>
  <si>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</si>
  <si>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</si>
  <si>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</si>
  <si>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</si>
  <si>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</si>
  <si>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</si>
  <si>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</si>
  <si>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</si>
  <si>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</si>
  <si>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</si>
  <si>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</si>
  <si>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</si>
  <si>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</si>
  <si>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</si>
  <si>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</si>
  <si>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</si>
  <si>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</si>
  <si>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</si>
  <si>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</si>
  <si>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</si>
  <si>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</si>
  <si>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</si>
  <si>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</si>
  <si>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</si>
  <si>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</si>
  <si>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</si>
  <si>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</si>
  <si>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</si>
  <si>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</si>
  <si>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</si>
  <si>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</si>
  <si>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</si>
  <si>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</si>
  <si>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</si>
  <si>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</si>
  <si>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</si>
  <si>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</si>
  <si>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</si>
  <si>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</si>
  <si>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</si>
  <si>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</si>
  <si>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</si>
  <si>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</si>
  <si>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</si>
  <si>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</si>
  <si>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</si>
  <si>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</si>
  <si>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</si>
  <si>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</si>
  <si>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</si>
  <si>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</si>
  <si>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</si>
  <si>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</si>
  <si>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</si>
  <si>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</si>
  <si>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</si>
  <si>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</si>
  <si>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</si>
  <si>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</si>
  <si>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</si>
  <si>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</si>
  <si>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</si>
  <si>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</si>
  <si>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</si>
  <si>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</si>
  <si>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</si>
  <si>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</si>
  <si>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</si>
  <si>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</si>
  <si>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</si>
  <si>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</si>
  <si>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</si>
  <si>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</si>
  <si>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</si>
  <si>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</si>
  <si>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</si>
  <si>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</si>
  <si>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</si>
  <si>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</si>
  <si>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</si>
  <si>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</si>
  <si>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</si>
  <si>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</si>
  <si>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</si>
  <si>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</si>
  <si>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</si>
  <si>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</si>
  <si>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</si>
  <si>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</si>
  <si>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</si>
  <si>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</si>
  <si>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</si>
  <si>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</si>
  <si>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</si>
  <si>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</si>
  <si>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</si>
  <si>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</si>
  <si>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</si>
  <si>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</si>
  <si>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</si>
  <si>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</si>
  <si>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</si>
  <si>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</si>
  <si>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</si>
  <si>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</si>
  <si>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</si>
  <si>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</si>
  <si>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</si>
  <si>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</si>
  <si>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</si>
  <si>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</si>
  <si>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</si>
  <si>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</si>
  <si>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</si>
  <si>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</si>
  <si>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</si>
  <si>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</si>
  <si>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</si>
  <si>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</si>
  <si>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</si>
  <si>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</si>
  <si>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</si>
  <si>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</si>
  <si>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</si>
  <si>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</si>
  <si>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</si>
  <si>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</si>
  <si>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</si>
  <si>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</si>
  <si>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</si>
  <si>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</si>
  <si>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</si>
  <si>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</si>
  <si>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</si>
  <si>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</si>
  <si>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</si>
  <si>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</si>
  <si>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</si>
  <si>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</si>
  <si>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</si>
  <si>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</si>
  <si>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</si>
  <si>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</si>
  <si>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</si>
  <si>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</si>
  <si>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</si>
  <si>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</si>
  <si>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</si>
  <si>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</si>
  <si>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</si>
  <si>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</si>
  <si>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</si>
  <si>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</si>
  <si>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</si>
  <si>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</si>
  <si>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</si>
  <si>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</si>
  <si>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</si>
  <si>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</si>
  <si>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</si>
  <si>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</si>
  <si>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</si>
  <si>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</si>
  <si>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</si>
  <si>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</si>
  <si>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</si>
  <si>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</si>
  <si>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</si>
  <si>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</si>
  <si>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</si>
  <si>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</si>
  <si>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</si>
  <si>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</si>
  <si>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</si>
  <si>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</si>
  <si>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</si>
  <si>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</si>
  <si>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</si>
  <si>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</si>
  <si>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</si>
  <si>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</si>
  <si>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</si>
  <si>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</si>
  <si>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</si>
  <si>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</si>
  <si>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</si>
  <si>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</si>
  <si>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</si>
  <si>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</si>
  <si>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</si>
  <si>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</si>
  <si>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</si>
  <si>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</si>
  <si>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</si>
  <si>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</si>
  <si>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</si>
  <si>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</si>
  <si>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</si>
  <si>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</si>
  <si>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</si>
  <si>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</si>
  <si>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</si>
  <si>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</si>
  <si>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</si>
  <si>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</si>
  <si>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</si>
  <si>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</si>
  <si>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</si>
  <si>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</si>
  <si>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</si>
  <si>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</si>
  <si>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</si>
  <si>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</si>
  <si>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</si>
  <si>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</si>
  <si>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</si>
  <si>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</si>
  <si>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</si>
  <si>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</si>
  <si>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</si>
  <si>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</si>
  <si>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</si>
  <si>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</si>
  <si>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</si>
  <si>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</si>
  <si>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</si>
  <si>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</si>
  <si>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</si>
  <si>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</si>
  <si>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</si>
  <si>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</si>
  <si>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</si>
  <si>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</si>
  <si>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</si>
  <si>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</si>
  <si>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</si>
  <si>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</si>
  <si>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</si>
  <si>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</si>
  <si>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</si>
  <si>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</si>
  <si>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</si>
  <si>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</si>
  <si>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</si>
  <si>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</si>
  <si>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</si>
  <si>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</si>
  <si>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</si>
  <si>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</si>
  <si>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</si>
  <si>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</si>
  <si>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</si>
  <si>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</si>
  <si>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</si>
  <si>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</si>
  <si>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</si>
  <si>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</si>
  <si>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</si>
  <si>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</si>
  <si>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</si>
  <si>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</si>
  <si>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</si>
  <si>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</si>
  <si>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</si>
  <si>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</si>
  <si>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</si>
  <si>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</si>
  <si>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</si>
  <si>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</si>
  <si>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</si>
  <si>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</si>
  <si>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</si>
  <si>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</si>
  <si>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</si>
  <si>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</si>
  <si>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</si>
  <si>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</si>
  <si>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</si>
  <si>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</si>
  <si>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</si>
  <si>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</si>
  <si>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</si>
  <si>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</si>
  <si>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</si>
  <si>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</si>
  <si>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</si>
  <si>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</si>
  <si>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</si>
  <si>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</si>
  <si>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</si>
  <si>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</si>
  <si>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</si>
  <si>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</si>
  <si>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</si>
  <si>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</si>
  <si>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</si>
  <si>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</si>
  <si>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</si>
  <si>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</si>
  <si>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</si>
  <si>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</si>
  <si>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</si>
  <si>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</si>
  <si>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</si>
  <si>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</si>
  <si>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</si>
  <si>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</si>
  <si>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</si>
  <si>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</si>
  <si>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</si>
  <si>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</si>
  <si>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</si>
  <si>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</si>
  <si>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</si>
  <si>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</si>
  <si>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</si>
  <si>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</si>
  <si>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</si>
  <si>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</si>
  <si>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</si>
  <si>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</si>
  <si>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</si>
  <si>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</si>
  <si>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</si>
  <si>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</si>
  <si>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</si>
  <si>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</si>
  <si>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</si>
  <si>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</si>
  <si>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</si>
  <si>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</si>
  <si>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</si>
  <si>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</si>
  <si>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</si>
  <si>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</si>
  <si>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</si>
  <si>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</si>
  <si>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</si>
  <si>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</si>
  <si>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</si>
  <si>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</si>
  <si>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</si>
  <si>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</si>
  <si>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</si>
  <si>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</si>
  <si>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</si>
  <si>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</si>
  <si>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</si>
  <si>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</si>
  <si>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</si>
  <si>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</si>
  <si>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</si>
  <si>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</si>
  <si>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</si>
  <si>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</si>
  <si>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</si>
  <si>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</si>
  <si>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</si>
  <si>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</si>
  <si>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</si>
  <si>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</si>
  <si>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</si>
  <si>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</si>
  <si>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</si>
  <si>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</si>
  <si>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</si>
  <si>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</si>
  <si>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</si>
  <si>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</si>
  <si>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</si>
  <si>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</si>
  <si>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</si>
  <si>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</si>
  <si>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</si>
  <si>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</si>
  <si>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</si>
  <si>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</si>
  <si>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</si>
  <si>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</si>
  <si>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</si>
  <si>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</si>
  <si>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</si>
  <si>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</si>
  <si>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</si>
  <si>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</si>
  <si>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</si>
  <si>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</si>
  <si>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</si>
  <si>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</si>
  <si>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</si>
  <si>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</si>
  <si>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</si>
  <si>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</si>
  <si>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</si>
  <si>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</si>
  <si>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</si>
  <si>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</si>
  <si>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</si>
  <si>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</si>
  <si>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</si>
  <si>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</si>
  <si>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</si>
  <si>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</si>
  <si>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</si>
  <si>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</si>
  <si>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</si>
  <si>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</si>
  <si>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</si>
  <si>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</si>
  <si>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</si>
  <si>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</si>
  <si>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</si>
  <si>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</si>
  <si>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</si>
  <si>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</si>
  <si>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</si>
  <si>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</si>
  <si>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</si>
  <si>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</si>
  <si>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</si>
  <si>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</si>
  <si>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</si>
  <si>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</si>
  <si>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</si>
  <si>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</si>
  <si>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</si>
  <si>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</si>
  <si>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</si>
  <si>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</si>
  <si>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</si>
  <si>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</si>
  <si>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</si>
  <si>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</si>
  <si>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</si>
  <si>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</si>
  <si>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</si>
  <si>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</si>
  <si>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</si>
  <si>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</si>
  <si>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</si>
  <si>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</si>
  <si>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</si>
  <si>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</si>
  <si>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</si>
  <si>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</si>
  <si>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</si>
  <si>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</si>
  <si>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</si>
  <si>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</si>
  <si>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</si>
  <si>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</si>
  <si>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</si>
  <si>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</si>
  <si>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</si>
  <si>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</si>
  <si>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</si>
  <si>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</si>
  <si>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</si>
  <si>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</si>
  <si>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</si>
  <si>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</si>
  <si>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</si>
  <si>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</si>
  <si>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</si>
  <si>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</si>
  <si>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</si>
  <si>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</si>
  <si>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</si>
  <si>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</si>
  <si>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</si>
  <si>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</si>
  <si>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</si>
  <si>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</si>
  <si>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</si>
  <si>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</si>
  <si>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</si>
  <si>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</si>
  <si>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</si>
  <si>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</si>
  <si>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</si>
  <si>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</si>
  <si>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</si>
  <si>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</si>
  <si>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</si>
  <si>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</si>
  <si>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</si>
  <si>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</si>
  <si>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</si>
  <si>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</si>
  <si>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</si>
  <si>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</si>
  <si>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</si>
  <si>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</si>
  <si>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</si>
  <si>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</si>
  <si>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</si>
  <si>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</si>
  <si>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</si>
  <si>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</si>
  <si>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</si>
  <si>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</si>
  <si>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</si>
  <si>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</si>
  <si>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</si>
  <si>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</si>
  <si>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</si>
  <si>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</si>
  <si>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</si>
  <si>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</si>
  <si>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</si>
  <si>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</si>
  <si>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</si>
  <si>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</si>
  <si>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</si>
  <si>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</si>
  <si>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</si>
  <si>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</si>
  <si>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</si>
  <si>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</si>
  <si>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</si>
  <si>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</si>
  <si>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</si>
  <si>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</si>
  <si>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</si>
  <si>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</si>
  <si>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</si>
  <si>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</si>
  <si>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</si>
  <si>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</si>
  <si>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</si>
  <si>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</si>
  <si>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</si>
  <si>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</si>
  <si>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</si>
  <si>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</si>
  <si>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</si>
  <si>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</si>
  <si>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</si>
  <si>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</si>
  <si>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</si>
  <si>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</si>
  <si>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</si>
  <si>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</si>
  <si>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</si>
  <si>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</si>
  <si>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</si>
  <si>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</si>
  <si>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</si>
  <si>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</si>
  <si>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</si>
  <si>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</si>
  <si>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</si>
  <si>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</si>
  <si>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</si>
  <si>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</si>
  <si>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</si>
  <si>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</si>
  <si>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</si>
  <si>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</si>
  <si>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</si>
  <si>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</si>
  <si>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</si>
  <si>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</si>
  <si>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</si>
  <si>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</si>
  <si>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</si>
  <si>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</si>
  <si>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</si>
  <si>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</si>
  <si>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</si>
  <si>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</si>
  <si>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</si>
  <si>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</si>
  <si>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</si>
  <si>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</si>
  <si>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</si>
  <si>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</si>
  <si>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</si>
  <si>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</si>
  <si>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</si>
  <si>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</si>
  <si>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</si>
  <si>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</si>
  <si>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</si>
  <si>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</si>
  <si>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</si>
  <si>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</si>
  <si>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</si>
  <si>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</si>
  <si>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</si>
  <si>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</si>
  <si>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</si>
  <si>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</si>
  <si>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</si>
  <si>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</si>
  <si>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</si>
  <si>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</si>
  <si>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</si>
  <si>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</si>
  <si>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</si>
  <si>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</si>
  <si>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</si>
  <si>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</si>
  <si>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</si>
  <si>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</si>
  <si>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</si>
  <si>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</si>
  <si>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</si>
  <si>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</si>
  <si>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</si>
  <si>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</si>
  <si>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</si>
  <si>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</si>
  <si>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</si>
  <si>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</si>
  <si>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</si>
  <si>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</si>
  <si>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</si>
  <si>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</si>
  <si>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</si>
  <si>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</si>
  <si>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</si>
  <si>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</si>
  <si>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</si>
  <si>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</si>
  <si>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</si>
  <si>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</si>
  <si>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</si>
  <si>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</si>
  <si>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</si>
  <si>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</si>
  <si>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</si>
  <si>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</si>
  <si>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</si>
  <si>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</si>
  <si>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</si>
  <si>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</si>
  <si>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</si>
  <si>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</si>
  <si>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</si>
  <si>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</si>
  <si>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</si>
  <si>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</si>
  <si>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</si>
  <si>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</si>
  <si>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</si>
  <si>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</si>
  <si>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</si>
  <si>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</si>
  <si>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</si>
  <si>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</si>
  <si>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</si>
  <si>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</si>
  <si>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</si>
  <si>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</si>
  <si>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</si>
  <si>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</si>
  <si>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</si>
  <si>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</si>
  <si>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</si>
  <si>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</si>
  <si>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</si>
  <si>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</si>
  <si>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</si>
  <si>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</si>
  <si>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</si>
  <si>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</si>
  <si>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</si>
  <si>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</si>
  <si>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</si>
  <si>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</si>
  <si>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</si>
  <si>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</si>
  <si>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</si>
  <si>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</si>
  <si>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</si>
  <si>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</si>
  <si>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</si>
  <si>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</si>
  <si>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</si>
  <si>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</si>
  <si>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</si>
  <si>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</si>
  <si>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</si>
  <si>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</si>
  <si>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</si>
  <si>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</si>
  <si>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</si>
  <si>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</si>
  <si>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</si>
  <si>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</si>
  <si>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</si>
  <si>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</si>
  <si>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</si>
  <si>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</si>
  <si>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</si>
  <si>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</si>
  <si>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</si>
  <si>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</si>
  <si>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</si>
  <si>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</si>
  <si>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</si>
  <si>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</si>
  <si>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</si>
  <si>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</si>
  <si>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</si>
  <si>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</si>
  <si>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</si>
  <si>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</si>
  <si>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</si>
  <si>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</si>
  <si>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</si>
  <si>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</si>
  <si>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</si>
  <si>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</si>
  <si>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</si>
  <si>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</si>
  <si>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</si>
  <si>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</si>
  <si>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</si>
  <si>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</si>
  <si>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</si>
  <si>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</si>
  <si>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</si>
  <si>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</si>
  <si>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</si>
  <si>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</si>
  <si>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</si>
  <si>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</si>
  <si>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</si>
  <si>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</si>
  <si>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</si>
  <si>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</si>
  <si>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</si>
  <si>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</si>
  <si>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</si>
  <si>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</si>
  <si>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</si>
  <si>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</si>
  <si>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</si>
  <si>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</si>
  <si>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</si>
  <si>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</si>
  <si>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</si>
  <si>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</si>
  <si>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</si>
  <si>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</si>
  <si>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</si>
  <si>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</si>
  <si>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</si>
  <si>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</si>
  <si>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</si>
  <si>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</si>
  <si>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</si>
  <si>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</si>
  <si>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</si>
  <si>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</si>
  <si>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</si>
  <si>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</si>
  <si>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</si>
  <si>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</si>
  <si>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</si>
  <si>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</si>
  <si>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</si>
  <si>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</si>
  <si>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</si>
  <si>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</si>
  <si>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</si>
  <si>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</si>
  <si>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</si>
  <si>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</si>
  <si>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</si>
  <si>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</si>
  <si>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</si>
  <si>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</si>
  <si>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</si>
  <si>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</si>
  <si>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</si>
  <si>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</si>
  <si>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</si>
  <si>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</si>
  <si>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</si>
  <si>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</si>
  <si>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</si>
  <si>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</si>
  <si>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</si>
  <si>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</si>
  <si>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</si>
  <si>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</si>
  <si>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</si>
  <si>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</si>
  <si>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</si>
  <si>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</si>
  <si>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</si>
  <si>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</si>
  <si>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</si>
  <si>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</si>
  <si>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</si>
  <si>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</si>
  <si>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</si>
  <si>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</si>
  <si>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</si>
  <si>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</si>
  <si>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</si>
  <si>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</si>
  <si>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</si>
  <si>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</si>
  <si>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</si>
  <si>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</si>
  <si>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</si>
  <si>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</si>
  <si>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</si>
  <si>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</si>
  <si>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</si>
  <si>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</si>
  <si>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</si>
  <si>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</si>
  <si>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</si>
  <si>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</si>
  <si>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</si>
  <si>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</si>
  <si>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</si>
  <si>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</si>
  <si>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</si>
  <si>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</si>
  <si>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</si>
  <si>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</si>
  <si>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</si>
  <si>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</si>
  <si>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</si>
  <si>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</si>
  <si>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</si>
  <si>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</si>
  <si>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</si>
  <si>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</si>
  <si>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</si>
  <si>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</si>
  <si>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</si>
  <si>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</si>
  <si>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</si>
  <si>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</si>
  <si>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</si>
  <si>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</si>
  <si>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</si>
  <si>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</si>
  <si>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</si>
  <si>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</si>
  <si>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</si>
  <si>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</si>
  <si>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</si>
  <si>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</si>
  <si>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</si>
  <si>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</si>
  <si>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</si>
  <si>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</si>
  <si>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</si>
  <si>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</si>
  <si>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</si>
  <si>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</si>
  <si>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</si>
  <si>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</si>
  <si>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</si>
  <si>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</si>
  <si>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</si>
  <si>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</si>
  <si>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</si>
  <si>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</si>
  <si>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</si>
  <si>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</si>
  <si>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</si>
  <si>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</si>
  <si>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</si>
  <si>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</si>
  <si>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</si>
  <si>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</si>
  <si>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</si>
  <si>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</si>
  <si>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</si>
  <si>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</si>
  <si>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</si>
  <si>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</si>
  <si>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</si>
  <si>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</si>
  <si>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</si>
  <si>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</si>
  <si>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</si>
  <si>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</si>
  <si>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</si>
  <si>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</si>
  <si>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</si>
  <si>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</si>
  <si>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</si>
  <si>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</si>
  <si>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</si>
  <si>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</si>
  <si>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</si>
  <si>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</si>
  <si>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</si>
  <si>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</si>
  <si>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</si>
  <si>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</si>
  <si>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</si>
  <si>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</si>
  <si>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</si>
  <si>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</si>
  <si>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</si>
  <si>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</si>
  <si>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</si>
  <si>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</si>
  <si>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</si>
  <si>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</si>
  <si>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</si>
  <si>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</si>
  <si>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</si>
  <si>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</si>
  <si>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</si>
  <si>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</si>
  <si>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</si>
  <si>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</si>
  <si>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</si>
  <si>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</si>
  <si>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</si>
  <si>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</si>
  <si>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</si>
  <si>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</si>
  <si>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</si>
  <si>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</si>
  <si>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</si>
  <si>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</si>
  <si>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</si>
  <si>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</si>
  <si>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</si>
  <si>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</si>
  <si>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</si>
  <si>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</si>
  <si>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</si>
  <si>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</si>
  <si>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</si>
  <si>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</si>
  <si>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</si>
  <si>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</si>
  <si>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</si>
  <si>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</si>
  <si>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</si>
  <si>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</si>
  <si>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</si>
  <si>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</si>
  <si>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</si>
  <si>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</si>
  <si>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</si>
  <si>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</si>
  <si>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</si>
  <si>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</si>
  <si>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</si>
  <si>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</si>
  <si>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</si>
  <si>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</si>
  <si>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</si>
  <si>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</si>
  <si>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</si>
  <si>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</si>
  <si>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</si>
  <si>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</si>
  <si>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</si>
  <si>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</si>
  <si>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</si>
  <si>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</si>
  <si>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</si>
  <si>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</si>
  <si>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</si>
  <si>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</si>
  <si>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</si>
  <si>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</si>
  <si>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</si>
  <si>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</si>
  <si>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</si>
  <si>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</si>
  <si>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</si>
  <si>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</si>
  <si>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</si>
  <si>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</si>
  <si>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</si>
  <si>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</si>
  <si>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</si>
  <si>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</si>
  <si>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</si>
  <si>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</si>
  <si>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</si>
  <si>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</si>
  <si>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</si>
  <si>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</si>
  <si>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</si>
  <si>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</si>
  <si>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</si>
  <si>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</si>
  <si>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</si>
  <si>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</si>
  <si>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</si>
  <si>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</si>
  <si>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</si>
  <si>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</si>
  <si>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</si>
  <si>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</si>
  <si>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</si>
  <si>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</si>
  <si>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</si>
  <si>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</si>
  <si>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</si>
  <si>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</si>
  <si>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</si>
  <si>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</si>
  <si>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</si>
  <si>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</si>
  <si>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</si>
  <si>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</si>
  <si>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</si>
  <si>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</si>
  <si>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</si>
  <si>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</si>
  <si>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</si>
  <si>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</si>
  <si>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</si>
  <si>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</si>
  <si>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</si>
  <si>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</si>
  <si>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</si>
  <si>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</si>
  <si>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</si>
  <si>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</si>
  <si>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</si>
  <si>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</si>
  <si>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</si>
  <si>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</si>
  <si>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</si>
  <si>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</si>
  <si>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</si>
  <si>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</si>
  <si>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</si>
  <si>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</si>
  <si>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</si>
  <si>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</si>
  <si>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</si>
  <si>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</si>
  <si>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</si>
  <si>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</si>
  <si>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</si>
  <si>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</si>
  <si>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</si>
  <si>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</si>
  <si>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</si>
  <si>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</si>
  <si>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</si>
  <si>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</si>
  <si>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</si>
  <si>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</si>
  <si>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</si>
  <si>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</si>
  <si>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</si>
  <si>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</si>
  <si>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</si>
  <si>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</si>
  <si>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</si>
  <si>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</si>
  <si>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</si>
  <si>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</si>
  <si>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</si>
  <si>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</si>
  <si>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</si>
  <si>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</si>
  <si>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</si>
  <si>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</si>
  <si>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</si>
  <si>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</si>
  <si>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</si>
  <si>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</si>
  <si>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</si>
  <si>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</si>
  <si>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</si>
  <si>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</si>
  <si>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</si>
  <si>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</si>
  <si>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</si>
  <si>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</si>
  <si>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</si>
  <si>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</si>
  <si>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</si>
  <si>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</si>
  <si>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</si>
  <si>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</si>
  <si>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</si>
  <si>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</si>
  <si>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</si>
  <si>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</si>
  <si>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</si>
  <si>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</si>
  <si>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</si>
  <si>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</si>
  <si>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</si>
  <si>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</si>
  <si>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</si>
  <si>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</si>
  <si>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</si>
  <si>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</si>
  <si>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</si>
  <si>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</si>
  <si>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</si>
  <si>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</si>
  <si>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</si>
  <si>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</si>
  <si>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</si>
  <si>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</si>
  <si>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</si>
  <si>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</si>
  <si>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</si>
  <si>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</si>
  <si>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</si>
  <si>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</si>
  <si>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</si>
  <si>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</si>
  <si>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</si>
  <si>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</si>
  <si>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</si>
  <si>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</si>
  <si>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</si>
  <si>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</si>
  <si>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</si>
  <si>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</si>
  <si>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</si>
  <si>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</si>
  <si>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</si>
  <si>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</si>
  <si>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</si>
  <si>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</si>
  <si>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</si>
  <si>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</si>
  <si>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</si>
  <si>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</si>
  <si>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</si>
  <si>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</si>
  <si>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</si>
  <si>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</si>
  <si>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</si>
  <si>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</si>
  <si>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</si>
  <si>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</si>
  <si>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</si>
  <si>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</si>
  <si>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</si>
  <si>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</si>
  <si>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</si>
  <si>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</si>
  <si>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</si>
  <si>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</si>
  <si>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</si>
  <si>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</si>
  <si>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</si>
  <si>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</si>
  <si>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</si>
  <si>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</si>
  <si>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</si>
  <si>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</si>
  <si>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</si>
  <si>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</si>
  <si>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</si>
  <si>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</si>
  <si>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</si>
  <si>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</si>
  <si>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</si>
  <si>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</si>
  <si>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</si>
  <si>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</si>
  <si>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</si>
  <si>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</si>
  <si>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</si>
  <si>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</si>
  <si>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</si>
  <si>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</si>
  <si>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</si>
  <si>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</si>
  <si>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</si>
  <si>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</si>
  <si>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</si>
  <si>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</si>
  <si>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</si>
  <si>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</si>
  <si>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</si>
  <si>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</si>
  <si>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</si>
  <si>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</si>
  <si>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</si>
  <si>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</si>
  <si>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</si>
  <si>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</si>
  <si>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</si>
  <si>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</si>
  <si>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</si>
  <si>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</si>
  <si>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</si>
  <si>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</si>
  <si>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</si>
  <si>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</si>
  <si>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</si>
  <si>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</si>
  <si>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</si>
  <si>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</si>
  <si>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</si>
  <si>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</si>
  <si>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</si>
  <si>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</si>
  <si>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</si>
  <si>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</si>
  <si>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</si>
  <si>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</si>
  <si>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</si>
  <si>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</si>
  <si>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</si>
  <si>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</si>
  <si>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</si>
  <si>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</si>
  <si>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</si>
  <si>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</si>
  <si>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</si>
  <si>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</si>
  <si>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</si>
  <si>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</si>
  <si>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</si>
  <si>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</si>
  <si>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</si>
  <si>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</si>
  <si>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</si>
  <si>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</si>
  <si>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</si>
  <si>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</si>
  <si>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</si>
  <si>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</si>
  <si>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</si>
  <si>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</si>
  <si>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</si>
  <si>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</si>
  <si>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</si>
  <si>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</si>
  <si>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</si>
  <si>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</si>
  <si>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</si>
  <si>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</si>
  <si>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</si>
  <si>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</si>
  <si>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</si>
  <si>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</si>
  <si>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</si>
  <si>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</si>
  <si>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</si>
  <si>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</si>
  <si>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</si>
  <si>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</si>
  <si>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</si>
  <si>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</si>
  <si>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</si>
  <si>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</si>
  <si>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</si>
  <si>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</si>
  <si>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</si>
  <si>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</si>
  <si>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</si>
  <si>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</si>
  <si>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</si>
  <si>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</si>
  <si>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</si>
  <si>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</si>
  <si>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</si>
  <si>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</si>
  <si>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</si>
  <si>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</si>
  <si>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</si>
  <si>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</si>
  <si>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</si>
  <si>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</si>
  <si>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</si>
  <si>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</si>
  <si>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</si>
  <si>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</si>
  <si>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</si>
  <si>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</si>
  <si>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</si>
  <si>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</si>
  <si>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</si>
  <si>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</si>
  <si>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</si>
  <si>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</si>
  <si>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</si>
  <si>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</si>
  <si>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</si>
  <si>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</si>
  <si>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</si>
  <si>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</si>
  <si>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</si>
  <si>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</si>
  <si>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</si>
  <si>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</si>
  <si>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</si>
  <si>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</si>
  <si>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</si>
  <si>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</si>
  <si>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</si>
  <si>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</si>
  <si>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</si>
  <si>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</si>
  <si>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</si>
  <si>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</si>
  <si>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</si>
  <si>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</si>
  <si>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</si>
  <si>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</si>
  <si>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</si>
  <si>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</si>
  <si>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</si>
  <si>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</si>
  <si>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</si>
  <si>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</si>
  <si>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</si>
  <si>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</si>
  <si>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</si>
  <si>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</si>
  <si>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</si>
  <si>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</si>
  <si>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</si>
  <si>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</si>
  <si>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</si>
  <si>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</si>
  <si>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</si>
  <si>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</si>
  <si>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</si>
  <si>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</si>
  <si>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</si>
  <si>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</si>
  <si>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</si>
  <si>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</si>
  <si>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</si>
  <si>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</si>
  <si>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</si>
  <si>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</si>
  <si>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</si>
  <si>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</si>
  <si>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</si>
  <si>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</si>
  <si>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</si>
  <si>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</si>
  <si>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</si>
  <si>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</si>
  <si>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</si>
  <si>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</si>
  <si>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</si>
  <si>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</si>
  <si>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</si>
  <si>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</si>
  <si>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</si>
  <si>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</si>
  <si>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</si>
  <si>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</si>
  <si>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</si>
  <si>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</si>
  <si>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</si>
  <si>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</si>
  <si>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</si>
  <si>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</si>
  <si>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</si>
  <si>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</si>
  <si>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</si>
  <si>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</si>
  <si>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</si>
  <si>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</si>
  <si>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</si>
  <si>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</si>
  <si>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</si>
  <si>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</si>
  <si>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</si>
  <si>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</si>
  <si>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</si>
  <si>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</si>
  <si>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</si>
  <si>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</si>
  <si>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</si>
  <si>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</si>
  <si>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</si>
  <si>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</si>
  <si>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</si>
  <si>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</si>
  <si>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</si>
  <si>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</si>
  <si>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</si>
  <si>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</si>
  <si>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</si>
  <si>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</si>
  <si>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</si>
  <si>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</si>
  <si>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</si>
  <si>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</si>
  <si>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</si>
  <si>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</si>
  <si>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</si>
  <si>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</si>
  <si>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</si>
  <si>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</si>
  <si>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</si>
  <si>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</si>
  <si>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</si>
  <si>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</si>
  <si>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</si>
  <si>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</si>
  <si>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</si>
  <si>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</si>
  <si>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</si>
  <si>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</si>
  <si>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</si>
  <si>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</si>
  <si>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</si>
  <si>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</si>
  <si>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</si>
  <si>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</si>
  <si>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</si>
  <si>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</si>
  <si>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</si>
  <si>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</si>
  <si>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</si>
  <si>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</si>
  <si>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</si>
  <si>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</si>
  <si>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</si>
  <si>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</si>
  <si>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</si>
  <si>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</si>
  <si>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</si>
  <si>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</si>
  <si>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</si>
  <si>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</si>
  <si>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</si>
  <si>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</si>
  <si>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</si>
  <si>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</si>
  <si>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</si>
  <si>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</si>
  <si>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</si>
  <si>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</si>
  <si>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</si>
  <si>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</si>
  <si>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</si>
  <si>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</si>
  <si>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</si>
  <si>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</si>
  <si>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</si>
  <si>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</si>
  <si>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</si>
  <si>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</si>
  <si>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</si>
  <si>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</si>
  <si>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</si>
  <si>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</si>
  <si>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</si>
  <si>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</si>
  <si>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</si>
  <si>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</si>
  <si>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</si>
  <si>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</si>
  <si>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</si>
  <si>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</si>
  <si>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</si>
  <si>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</si>
  <si>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</si>
  <si>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</si>
  <si>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</si>
  <si>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</si>
  <si>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</si>
  <si>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</si>
  <si>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</si>
  <si>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</si>
  <si>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</si>
  <si>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</si>
  <si>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</si>
  <si>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</si>
  <si>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</si>
  <si>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</si>
  <si>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</si>
  <si>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</si>
  <si>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</si>
  <si>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</si>
  <si>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</si>
  <si>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</si>
  <si>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</si>
  <si>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</si>
  <si>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</si>
  <si>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</si>
  <si>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</si>
  <si>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</si>
  <si>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</si>
  <si>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</si>
  <si>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</si>
  <si>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</si>
  <si>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</si>
  <si>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</si>
  <si>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</si>
  <si>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</si>
  <si>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</si>
  <si>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</si>
  <si>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</si>
  <si>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</si>
  <si>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</si>
  <si>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</si>
  <si>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</si>
  <si>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</si>
  <si>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</si>
  <si>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</si>
  <si>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</si>
  <si>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</si>
  <si>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</si>
  <si>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</si>
  <si>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</si>
  <si>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</si>
  <si>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</si>
  <si>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</si>
  <si>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</si>
  <si>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</si>
  <si>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</si>
  <si>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</si>
  <si>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</si>
  <si>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</si>
  <si>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</si>
  <si>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</si>
  <si>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</si>
  <si>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</si>
  <si>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</si>
  <si>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</si>
  <si>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</si>
  <si>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</si>
  <si>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</si>
  <si>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</si>
  <si>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</si>
  <si>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</si>
  <si>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</si>
  <si>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</si>
  <si>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</si>
  <si>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</si>
  <si>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</si>
  <si>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</si>
  <si>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</si>
  <si>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</si>
  <si>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</si>
  <si>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</si>
  <si>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</si>
  <si>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</si>
  <si>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</si>
  <si>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</si>
  <si>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</si>
  <si>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</si>
  <si>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</si>
  <si>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</si>
  <si>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</si>
  <si>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</si>
  <si>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</si>
  <si>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</si>
  <si>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</si>
  <si>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</si>
  <si>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</si>
  <si>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</si>
  <si>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</si>
  <si>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</si>
  <si>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</si>
  <si>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</si>
  <si>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</si>
  <si>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</si>
  <si>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</si>
  <si>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</si>
  <si>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</si>
  <si>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</si>
  <si>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</si>
  <si>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</si>
  <si>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</si>
  <si>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</si>
  <si>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</si>
  <si>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</si>
  <si>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</si>
  <si>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</si>
  <si>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</si>
  <si>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</si>
  <si>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</si>
  <si>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</si>
  <si>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</si>
  <si>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</si>
  <si>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</si>
  <si>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</si>
  <si>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</si>
  <si>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</si>
  <si>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</si>
  <si>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</si>
  <si>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</si>
  <si>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</si>
  <si>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</si>
  <si>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</si>
  <si>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</si>
  <si>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</si>
  <si>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</si>
  <si>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</si>
  <si>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</si>
  <si>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</si>
  <si>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</si>
  <si>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</si>
  <si>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</si>
  <si>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</si>
  <si>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</si>
  <si>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</si>
  <si>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</si>
  <si>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</si>
  <si>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</si>
  <si>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</si>
  <si>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</si>
  <si>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</si>
  <si>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</si>
  <si>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</si>
  <si>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</si>
  <si>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</si>
  <si>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</si>
  <si>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</si>
  <si>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</si>
  <si>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</si>
  <si>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</si>
  <si>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</si>
  <si>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</si>
  <si>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</si>
  <si>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</si>
  <si>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</si>
  <si>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</si>
  <si>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</si>
  <si>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</si>
  <si>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</si>
  <si>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</si>
  <si>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</si>
  <si>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</si>
  <si>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</si>
  <si>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</si>
  <si>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</si>
  <si>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</si>
  <si>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</si>
  <si>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</si>
  <si>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</si>
  <si>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</si>
  <si>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</si>
  <si>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</si>
  <si>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</si>
  <si>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</si>
  <si>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</si>
  <si>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</si>
  <si>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</si>
  <si>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</si>
  <si>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</si>
  <si>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</si>
  <si>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</si>
  <si>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</si>
  <si>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</si>
  <si>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</si>
  <si>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</si>
  <si>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</si>
  <si>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</si>
  <si>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</si>
  <si>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</si>
  <si>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</si>
  <si>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</si>
  <si>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</si>
  <si>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</si>
  <si>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</si>
  <si>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</si>
  <si>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</si>
  <si>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</si>
  <si>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</si>
  <si>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</si>
  <si>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</si>
  <si>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</si>
  <si>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</si>
  <si>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</si>
  <si>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</si>
  <si>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</si>
  <si>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</si>
  <si>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</si>
  <si>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</si>
  <si>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</si>
  <si>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</si>
  <si>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</si>
  <si>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</si>
  <si>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</si>
  <si>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</si>
  <si>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</si>
  <si>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</si>
  <si>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</si>
  <si>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</si>
  <si>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</si>
  <si>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</si>
  <si>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</si>
  <si>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</si>
  <si>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</si>
  <si>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</si>
  <si>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</si>
  <si>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</si>
  <si>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</si>
  <si>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</si>
  <si>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</si>
  <si>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</si>
  <si>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</si>
  <si>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</si>
  <si>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</si>
  <si>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</si>
  <si>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</si>
  <si>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</si>
  <si>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</si>
  <si>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</si>
  <si>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</si>
  <si>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</si>
  <si>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</si>
  <si>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</si>
  <si>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</si>
  <si>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</si>
  <si>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</si>
  <si>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</si>
  <si>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</si>
  <si>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</si>
  <si>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</si>
  <si>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</si>
  <si>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</si>
  <si>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</si>
  <si>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</si>
  <si>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</si>
  <si>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</si>
  <si>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</si>
  <si>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</si>
  <si>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</si>
  <si>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</si>
  <si>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</si>
  <si>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</si>
  <si>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</si>
  <si>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</si>
  <si>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</si>
  <si>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</si>
  <si>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</si>
  <si>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</si>
  <si>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</si>
  <si>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</si>
  <si>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</si>
  <si>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</si>
  <si>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</si>
  <si>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</si>
  <si>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</si>
  <si>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</si>
  <si>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</si>
  <si>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</si>
  <si>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</si>
  <si>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</si>
  <si>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</si>
  <si>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</si>
  <si>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</si>
  <si>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</si>
  <si>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</si>
  <si>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</si>
  <si>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</si>
  <si>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</si>
  <si>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</si>
  <si>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</si>
  <si>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</si>
  <si>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</si>
  <si>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</si>
  <si>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</si>
  <si>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</si>
  <si>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</si>
  <si>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</si>
  <si>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</si>
  <si>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</si>
  <si>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</si>
  <si>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</si>
  <si>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</si>
  <si>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</si>
  <si>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</si>
  <si>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</si>
  <si>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</si>
  <si>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</si>
  <si>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</si>
  <si>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</si>
  <si>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</si>
  <si>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</si>
  <si>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</si>
  <si>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</si>
  <si>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</si>
  <si>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</si>
  <si>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</si>
  <si>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</si>
  <si>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</si>
  <si>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</si>
  <si>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</si>
  <si>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</si>
  <si>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</si>
  <si>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</si>
  <si>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</si>
  <si>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</si>
  <si>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</si>
  <si>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</si>
  <si>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</si>
  <si>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</si>
  <si>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</si>
  <si>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</si>
  <si>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</si>
  <si>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</si>
  <si>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</si>
  <si>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</si>
  <si>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</si>
  <si>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</si>
  <si>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</si>
  <si>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</si>
  <si>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</si>
  <si>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</si>
  <si>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</si>
  <si>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</si>
  <si>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</si>
  <si>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</si>
  <si>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</si>
  <si>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</si>
  <si>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</si>
  <si>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</si>
  <si>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</si>
  <si>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</si>
  <si>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</si>
  <si>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</si>
  <si>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</si>
  <si>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</si>
  <si>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</si>
  <si>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</si>
  <si>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</si>
  <si>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</si>
  <si>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</si>
  <si>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</si>
  <si>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</si>
  <si>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</si>
  <si>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</si>
  <si>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</si>
  <si>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</si>
  <si>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</si>
  <si>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</si>
  <si>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</si>
  <si>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</si>
  <si>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</si>
  <si>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</si>
  <si>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</si>
  <si>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</si>
  <si>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</si>
  <si>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</si>
  <si>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</si>
  <si>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</si>
  <si>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</si>
  <si>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</si>
  <si>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</si>
  <si>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</si>
  <si>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</si>
  <si>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</si>
  <si>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</si>
  <si>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</si>
  <si>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</si>
  <si>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</si>
  <si>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</si>
  <si>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</si>
  <si>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</si>
  <si>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</si>
  <si>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</si>
  <si>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</si>
  <si>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</si>
  <si>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</si>
  <si>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</si>
  <si>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</si>
  <si>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</si>
  <si>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</si>
  <si>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</si>
  <si>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</si>
  <si>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</si>
  <si>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</si>
  <si>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</si>
  <si>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</si>
  <si>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</si>
  <si>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</si>
  <si>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</si>
  <si>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</si>
  <si>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</si>
  <si>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</si>
  <si>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</si>
  <si>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</si>
  <si>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</si>
  <si>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</si>
  <si>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</si>
  <si>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</si>
  <si>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</si>
  <si>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</si>
  <si>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</si>
  <si>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</si>
  <si>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</si>
  <si>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</si>
  <si>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</si>
  <si>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</si>
  <si>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</si>
  <si>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</si>
  <si>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</si>
  <si>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</si>
  <si>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</si>
  <si>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</si>
  <si>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</si>
  <si>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</si>
  <si>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</si>
  <si>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</si>
  <si>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</si>
  <si>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</si>
  <si>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</si>
  <si>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</si>
  <si>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</si>
  <si>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</si>
  <si>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</si>
  <si>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</si>
  <si>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</si>
  <si>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</si>
  <si>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</si>
  <si>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</si>
  <si>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</si>
  <si>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</si>
  <si>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</si>
  <si>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</si>
  <si>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</si>
  <si>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</si>
  <si>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</si>
  <si>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</si>
  <si>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</si>
  <si>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</si>
  <si>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</si>
  <si>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</si>
  <si>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</si>
  <si>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</si>
  <si>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</si>
  <si>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</si>
  <si>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</si>
  <si>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</si>
  <si>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</si>
  <si>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</si>
  <si>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</si>
  <si>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</si>
  <si>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</si>
  <si>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</si>
  <si>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</si>
  <si>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</si>
  <si>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</si>
  <si>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</si>
  <si>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</si>
  <si>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</si>
  <si>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</si>
  <si>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</si>
  <si>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</si>
  <si>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</si>
  <si>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</si>
  <si>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</si>
  <si>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</si>
  <si>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</si>
  <si>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</si>
  <si>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</si>
  <si>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</si>
  <si>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</si>
  <si>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</si>
  <si>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</si>
  <si>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</si>
  <si>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</si>
  <si>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</si>
  <si>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</si>
  <si>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</si>
  <si>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</si>
  <si>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</si>
  <si>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</si>
  <si>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</si>
  <si>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</si>
  <si>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</si>
  <si>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</si>
  <si>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</si>
  <si>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</si>
  <si>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</si>
  <si>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</si>
  <si>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</si>
  <si>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</si>
  <si>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</si>
  <si>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</si>
  <si>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</si>
  <si>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</si>
  <si>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</si>
  <si>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</si>
  <si>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</si>
  <si>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</si>
  <si>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</si>
  <si>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</si>
  <si>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</si>
  <si>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</si>
  <si>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</si>
  <si>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</si>
  <si>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</si>
  <si>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</si>
  <si>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</si>
  <si>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</si>
  <si>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</si>
  <si>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</si>
  <si>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</si>
  <si>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</si>
  <si>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</si>
  <si>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</si>
  <si>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</si>
  <si>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</si>
  <si>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</si>
  <si>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</si>
  <si>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</si>
  <si>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</si>
  <si>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</si>
  <si>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</si>
  <si>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</si>
  <si>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</si>
  <si>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</si>
  <si>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</si>
  <si>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</si>
  <si>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</si>
  <si>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</si>
  <si>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</si>
  <si>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</si>
  <si>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</si>
  <si>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</si>
  <si>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</si>
  <si>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</si>
  <si>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</si>
  <si>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</si>
  <si>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</si>
  <si>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</si>
  <si>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</si>
  <si>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</si>
  <si>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</si>
  <si>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</si>
  <si>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</si>
  <si>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</si>
  <si>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</si>
  <si>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</si>
  <si>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</si>
  <si>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</si>
  <si>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</si>
  <si>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</si>
  <si>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</si>
  <si>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</si>
  <si>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</si>
  <si>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</si>
  <si>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</si>
  <si>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</si>
  <si>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</si>
  <si>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</si>
  <si>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</si>
  <si>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</si>
  <si>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</si>
  <si>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</si>
  <si>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</si>
  <si>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</si>
  <si>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</si>
  <si>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</si>
  <si>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</si>
  <si>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</si>
  <si>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</si>
  <si>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</si>
  <si>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</si>
  <si>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</si>
  <si>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</si>
  <si>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</si>
  <si>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</si>
  <si>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</si>
  <si>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</si>
  <si>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</si>
  <si>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</si>
  <si>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</si>
  <si>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</si>
  <si>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</si>
  <si>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</si>
  <si>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</si>
  <si>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</si>
  <si>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</si>
  <si>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</si>
  <si>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</si>
  <si>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</si>
  <si>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</si>
  <si>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</si>
  <si>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</si>
  <si>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</si>
  <si>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</si>
  <si>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</si>
  <si>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</si>
  <si>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</si>
  <si>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</si>
  <si>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</si>
  <si>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</si>
  <si>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</si>
  <si>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</si>
  <si>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</si>
  <si>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</si>
  <si>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</si>
  <si>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</si>
  <si>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</si>
  <si>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</si>
  <si>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</si>
  <si>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</si>
  <si>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</si>
  <si>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</si>
  <si>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</si>
  <si>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</si>
  <si>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</si>
  <si>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</si>
  <si>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</si>
  <si>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</si>
  <si>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</si>
  <si>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</si>
  <si>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</si>
  <si>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</si>
  <si>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</si>
  <si>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</si>
  <si>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</si>
  <si>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</si>
  <si>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</si>
  <si>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</si>
  <si>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</si>
  <si>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</si>
  <si>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</si>
  <si>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</si>
  <si>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</si>
  <si>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</si>
  <si>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</si>
  <si>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</si>
  <si>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</si>
  <si>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</si>
  <si>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</si>
  <si>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</si>
  <si>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</si>
  <si>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</si>
  <si>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</si>
  <si>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</si>
  <si>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</si>
  <si>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</si>
  <si>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</si>
  <si>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</si>
  <si>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</si>
  <si>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</si>
  <si>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</si>
  <si>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</si>
  <si>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</si>
  <si>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</si>
  <si>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</si>
  <si>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</si>
  <si>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</si>
  <si>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</si>
  <si>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</si>
  <si>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</si>
  <si>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</si>
  <si>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</si>
  <si>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</si>
  <si>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</si>
  <si>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</si>
  <si>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</si>
  <si>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</si>
  <si>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</si>
  <si>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</si>
  <si>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</si>
  <si>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</si>
  <si>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</si>
  <si>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</si>
  <si>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</si>
  <si>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</si>
  <si>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</si>
  <si>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</si>
  <si>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</si>
  <si>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</si>
  <si>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</si>
  <si>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</si>
  <si>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</si>
  <si>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</si>
  <si>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</si>
  <si>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</si>
  <si>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</si>
  <si>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</si>
  <si>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</si>
  <si>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</si>
  <si>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</si>
  <si>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</si>
  <si>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</si>
  <si>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</si>
  <si>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</si>
  <si>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</si>
  <si>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</si>
  <si>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</si>
  <si>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</si>
  <si>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</si>
  <si>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</si>
  <si>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</si>
  <si>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</si>
  <si>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</si>
  <si>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</si>
  <si>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</si>
  <si>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</si>
  <si>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</si>
  <si>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</si>
  <si>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</si>
  <si>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</si>
  <si>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</si>
  <si>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</si>
  <si>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</si>
  <si>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</si>
  <si>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</si>
  <si>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</si>
  <si>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</si>
  <si>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</si>
  <si>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</si>
  <si>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</si>
  <si>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</si>
  <si>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</si>
  <si>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</si>
  <si>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</si>
  <si>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</si>
  <si>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</si>
  <si>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</si>
  <si>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</si>
  <si>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</si>
  <si>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</si>
  <si>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</si>
  <si>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</si>
  <si>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</si>
  <si>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</si>
  <si>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</si>
  <si>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</si>
  <si>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</si>
  <si>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</si>
  <si>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</si>
  <si>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</si>
  <si>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</si>
  <si>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</si>
  <si>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</si>
  <si>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</si>
  <si>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</si>
  <si>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</si>
  <si>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</si>
  <si>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</si>
  <si>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</si>
  <si>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</si>
  <si>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</si>
  <si>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</si>
  <si>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</si>
  <si>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</si>
  <si>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</si>
  <si>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</si>
  <si>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</si>
  <si>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</si>
  <si>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</si>
  <si>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</si>
  <si>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</si>
  <si>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</si>
  <si>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</si>
  <si>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</si>
  <si>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</si>
  <si>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</si>
  <si>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</si>
  <si>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</si>
  <si>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</si>
  <si>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</si>
  <si>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</si>
  <si>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</si>
  <si>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</si>
  <si>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</si>
  <si>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</si>
  <si>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</si>
  <si>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</si>
  <si>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</si>
  <si>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</si>
  <si>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</si>
  <si>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</si>
  <si>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</si>
  <si>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</si>
  <si>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</si>
  <si>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</si>
  <si>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</si>
  <si>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</si>
  <si>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</si>
  <si>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</si>
  <si>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</si>
  <si>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</si>
  <si>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</si>
  <si>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</si>
  <si>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</si>
  <si>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</si>
  <si>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</si>
  <si>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</si>
  <si>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</si>
  <si>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</si>
  <si>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</si>
  <si>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</si>
  <si>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</si>
  <si>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</si>
  <si>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</si>
  <si>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</si>
  <si>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</si>
  <si>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</si>
  <si>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</si>
  <si>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</si>
  <si>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</si>
  <si>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</si>
  <si>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</si>
  <si>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</si>
  <si>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</si>
  <si>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</si>
  <si>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</si>
  <si>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</si>
  <si>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</si>
  <si>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</si>
  <si>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</si>
  <si>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</si>
  <si>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</si>
  <si>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</si>
  <si>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</si>
  <si>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</si>
  <si>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</si>
  <si>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</si>
  <si>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</si>
  <si>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</si>
  <si>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</si>
  <si>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</si>
  <si>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</si>
  <si>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</si>
  <si>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</si>
  <si>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</si>
  <si>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</si>
  <si>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</si>
  <si>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</si>
  <si>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</si>
  <si>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</si>
  <si>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</si>
  <si>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</si>
  <si>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</si>
  <si>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</si>
  <si>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</si>
  <si>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</si>
  <si>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</si>
  <si>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</si>
  <si>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</si>
  <si>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</si>
  <si>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</si>
  <si>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</si>
  <si>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</si>
  <si>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</si>
  <si>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</si>
  <si>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</si>
  <si>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</si>
  <si>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</si>
  <si>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</si>
  <si>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</si>
  <si>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</si>
  <si>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</si>
  <si>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</si>
  <si>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</si>
  <si>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</si>
  <si>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</si>
  <si>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</si>
  <si>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</si>
  <si>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</si>
  <si>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</si>
  <si>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</si>
  <si>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</si>
  <si>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</si>
  <si>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</si>
  <si>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</si>
  <si>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</si>
  <si>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</si>
  <si>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</si>
  <si>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</si>
  <si>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</si>
  <si>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</si>
  <si>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</si>
  <si>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</si>
  <si>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</si>
  <si>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</si>
  <si>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</si>
  <si>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</si>
  <si>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</si>
  <si>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</si>
  <si>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</si>
  <si>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</si>
  <si>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</si>
  <si>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</si>
  <si>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</si>
  <si>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</si>
  <si>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</si>
  <si>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</si>
  <si>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</si>
  <si>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</si>
  <si>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</si>
  <si>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</si>
  <si>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</si>
  <si>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</si>
  <si>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</si>
  <si>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</si>
  <si>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</si>
  <si>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</si>
  <si>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</si>
  <si>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</si>
  <si>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</si>
  <si>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</si>
  <si>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</si>
  <si>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</si>
  <si>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</si>
  <si>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</si>
  <si>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</si>
  <si>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</si>
  <si>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</si>
  <si>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</si>
  <si>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</si>
  <si>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</si>
  <si>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</si>
  <si>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</si>
  <si>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</si>
  <si>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</si>
  <si>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</si>
  <si>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</si>
  <si>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</si>
  <si>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</si>
  <si>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</si>
  <si>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</si>
  <si>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</si>
  <si>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</si>
  <si>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</si>
  <si>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</si>
  <si>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</si>
  <si>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</si>
  <si>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</si>
  <si>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</si>
  <si>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</si>
  <si>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</si>
  <si>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</si>
  <si>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</si>
  <si>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</si>
  <si>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</si>
  <si>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</si>
  <si>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</si>
  <si>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</si>
  <si>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</si>
  <si>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</si>
  <si>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</si>
  <si>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</si>
  <si>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</si>
  <si>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</si>
  <si>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</si>
  <si>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</si>
  <si>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</si>
  <si>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</si>
  <si>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</si>
  <si>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</si>
  <si>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</si>
  <si>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</si>
  <si>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</si>
  <si>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</si>
  <si>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</si>
  <si>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</si>
  <si>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</si>
  <si>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</si>
  <si>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</si>
  <si>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</si>
  <si>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</si>
  <si>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</si>
  <si>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</si>
  <si>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</si>
  <si>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</si>
  <si>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</si>
  <si>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</si>
  <si>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</si>
  <si>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</si>
  <si>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</si>
  <si>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</si>
  <si>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</si>
  <si>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</si>
  <si>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</si>
  <si>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</si>
  <si>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</si>
  <si>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</si>
  <si>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</si>
  <si>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</si>
  <si>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</si>
  <si>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</si>
  <si>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</si>
  <si>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</si>
  <si>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</si>
  <si>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</si>
  <si>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</si>
  <si>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</si>
  <si>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</si>
  <si>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</si>
  <si>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</si>
  <si>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</si>
  <si>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</si>
  <si>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</si>
  <si>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</si>
  <si>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</si>
  <si>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</si>
  <si>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</si>
  <si>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</si>
  <si>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</si>
  <si>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</si>
  <si>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</si>
  <si>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</si>
  <si>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</si>
  <si>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</si>
  <si>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</si>
  <si>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</si>
  <si>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</si>
  <si>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</si>
  <si>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</si>
  <si>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</si>
  <si>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</si>
  <si>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</si>
  <si>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</si>
  <si>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</si>
  <si>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</si>
  <si>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</si>
  <si>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</si>
  <si>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</si>
  <si>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</si>
  <si>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</si>
  <si>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</si>
  <si>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</si>
  <si>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</si>
  <si>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</si>
  <si>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</si>
  <si>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</si>
  <si>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</si>
  <si>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</si>
  <si>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</si>
  <si>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</si>
  <si>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</si>
  <si>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</si>
  <si>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</si>
  <si>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</si>
  <si>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</si>
  <si>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</si>
  <si>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</si>
  <si>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</si>
  <si>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</si>
  <si>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</si>
  <si>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</si>
  <si>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</si>
  <si>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</si>
  <si>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</si>
  <si>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</si>
  <si>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</si>
  <si>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</si>
  <si>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</si>
  <si>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</si>
  <si>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</si>
  <si>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</si>
  <si>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</si>
  <si>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</si>
  <si>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</si>
  <si>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</si>
  <si>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</si>
  <si>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</si>
  <si>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</si>
  <si>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</si>
  <si>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</si>
  <si>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</si>
  <si>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</si>
  <si>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</si>
  <si>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</si>
  <si>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</si>
  <si>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</si>
  <si>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</si>
  <si>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</si>
  <si>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</si>
  <si>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</si>
  <si>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</si>
  <si>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</si>
  <si>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</si>
  <si>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</si>
  <si>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</si>
  <si>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</si>
  <si>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</si>
  <si>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</si>
  <si>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</si>
  <si>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</si>
  <si>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</si>
  <si>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</si>
  <si>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</si>
  <si>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</si>
  <si>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</si>
  <si>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</si>
  <si>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</si>
  <si>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</si>
  <si>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</si>
  <si>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</si>
  <si>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</si>
  <si>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</si>
  <si>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</si>
  <si>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</si>
  <si>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</si>
  <si>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</si>
  <si>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</si>
  <si>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</si>
  <si>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</si>
  <si>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</si>
  <si>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</si>
  <si>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</si>
  <si>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</si>
  <si>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</si>
  <si>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</si>
  <si>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</si>
  <si>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</si>
  <si>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</si>
  <si>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</si>
  <si>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</si>
  <si>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</si>
  <si>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</si>
  <si>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</si>
  <si>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</si>
  <si>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</si>
  <si>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</si>
  <si>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</si>
  <si>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</si>
  <si>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</si>
  <si>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</si>
  <si>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</si>
  <si>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</si>
  <si>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</si>
  <si>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</si>
  <si>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</si>
  <si>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</si>
  <si>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</si>
  <si>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</si>
  <si>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</si>
  <si>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</si>
  <si>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</si>
  <si>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</si>
  <si>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</si>
  <si>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</si>
  <si>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</si>
  <si>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</si>
  <si>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</si>
  <si>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</si>
  <si>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</si>
  <si>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</si>
  <si>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</si>
  <si>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</si>
  <si>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</si>
  <si>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</si>
  <si>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</si>
  <si>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</si>
  <si>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</si>
  <si>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</si>
  <si>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</si>
  <si>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</si>
  <si>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</si>
  <si>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</si>
  <si>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</si>
  <si>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</si>
  <si>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</si>
  <si>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</si>
  <si>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</si>
  <si>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</si>
  <si>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</si>
  <si>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</si>
  <si>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</si>
  <si>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</si>
  <si>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</si>
  <si>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</si>
  <si>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</si>
  <si>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</si>
  <si>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</si>
  <si>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</si>
  <si>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</si>
  <si>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</si>
  <si>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</si>
  <si>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</si>
  <si>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</si>
  <si>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</si>
  <si>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</si>
  <si>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</si>
  <si>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</si>
  <si>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</si>
  <si>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</si>
  <si>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</si>
  <si>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</si>
  <si>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</si>
  <si>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</si>
  <si>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</si>
  <si>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</si>
  <si>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</si>
  <si>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</si>
  <si>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</si>
  <si>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</si>
  <si>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</si>
  <si>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</si>
  <si>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</si>
  <si>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</si>
  <si>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</si>
  <si>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</si>
  <si>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</si>
  <si>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</si>
  <si>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</si>
  <si>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</si>
  <si>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</si>
  <si>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</si>
  <si>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</si>
  <si>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</si>
  <si>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</si>
  <si>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</si>
  <si>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</si>
  <si>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</si>
  <si>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</si>
  <si>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</si>
  <si>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</si>
  <si>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</si>
  <si>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</si>
  <si>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</si>
  <si>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</si>
  <si>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</si>
  <si>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</si>
  <si>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</si>
  <si>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</si>
  <si>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</si>
  <si>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</si>
  <si>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</si>
  <si>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</si>
  <si>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</si>
  <si>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</si>
  <si>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</si>
  <si>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</si>
  <si>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</si>
  <si>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</si>
  <si>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</si>
  <si>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</si>
  <si>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</si>
  <si>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</si>
  <si>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</si>
  <si>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</si>
  <si>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</si>
  <si>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</si>
  <si>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</si>
  <si>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</si>
  <si>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</si>
  <si>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</si>
  <si>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</si>
  <si>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</si>
  <si>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</si>
  <si>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</si>
  <si>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</si>
  <si>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</si>
  <si>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</si>
  <si>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</si>
  <si>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</si>
  <si>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</si>
  <si>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</si>
  <si>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</si>
  <si>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</si>
  <si>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</si>
  <si>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</si>
  <si>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</si>
  <si>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</si>
  <si>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</si>
  <si>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</si>
  <si>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</si>
  <si>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</si>
  <si>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</si>
  <si>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</si>
  <si>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</si>
  <si>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</si>
  <si>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</si>
  <si>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</si>
  <si>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</si>
  <si>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</si>
  <si>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</si>
  <si>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</si>
  <si>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</si>
  <si>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</si>
  <si>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</si>
  <si>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</si>
  <si>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</si>
  <si>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</si>
  <si>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</si>
  <si>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</si>
  <si>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</si>
  <si>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</si>
  <si>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</si>
  <si>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</si>
  <si>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</si>
  <si>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</si>
  <si>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</si>
  <si>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</si>
  <si>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</si>
  <si>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</si>
  <si>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</si>
  <si>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</si>
  <si>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</si>
  <si>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</si>
  <si>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</si>
  <si>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</si>
  <si>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</si>
  <si>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</si>
  <si>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</si>
  <si>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</si>
  <si>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</si>
  <si>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</si>
  <si>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</si>
  <si>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</si>
  <si>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</si>
  <si>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</si>
  <si>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</si>
  <si>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</si>
  <si>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</si>
  <si>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</si>
  <si>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</si>
  <si>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</si>
  <si>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</si>
  <si>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</si>
  <si>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</si>
  <si>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</si>
  <si>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</si>
  <si>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</si>
  <si>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</si>
  <si>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</si>
  <si>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</si>
  <si>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</si>
  <si>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</si>
  <si>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</si>
  <si>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</si>
  <si>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</si>
  <si>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</si>
  <si>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</si>
  <si>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</si>
  <si>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</si>
  <si>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</si>
  <si>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</si>
  <si>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</si>
  <si>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</si>
  <si>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</si>
  <si>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</si>
  <si>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</si>
  <si>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</si>
  <si>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</si>
  <si>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</si>
  <si>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</si>
  <si>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</si>
  <si>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</si>
  <si>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</si>
  <si>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</si>
  <si>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</si>
  <si>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</si>
  <si>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</si>
  <si>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</si>
  <si>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</si>
  <si>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</si>
  <si>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</si>
  <si>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</si>
  <si>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</si>
  <si>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</si>
  <si>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</si>
  <si>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</si>
  <si>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</si>
  <si>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</si>
  <si>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</si>
  <si>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</si>
  <si>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</si>
  <si>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</si>
  <si>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</si>
  <si>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</si>
  <si>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</si>
  <si>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</si>
  <si>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</si>
  <si>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</si>
  <si>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</si>
  <si>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</si>
  <si>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</si>
  <si>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</si>
  <si>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</si>
  <si>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</si>
  <si>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</si>
  <si>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</si>
  <si>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</si>
  <si>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</si>
  <si>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</si>
  <si>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</si>
  <si>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</si>
  <si>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</si>
  <si>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</si>
  <si>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</si>
  <si>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</si>
  <si>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</si>
  <si>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</si>
  <si>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</si>
  <si>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</si>
  <si>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</si>
  <si>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</si>
  <si>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</si>
  <si>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</si>
  <si>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</si>
  <si>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</si>
  <si>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</si>
  <si>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</si>
  <si>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</si>
  <si>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</si>
  <si>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</si>
  <si>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</si>
  <si>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</si>
  <si>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</si>
  <si>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</si>
  <si>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</si>
  <si>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</si>
  <si>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</si>
  <si>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</si>
  <si>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</si>
  <si>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</si>
  <si>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</si>
  <si>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</si>
  <si>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</si>
  <si>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</si>
  <si>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</si>
  <si>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</si>
  <si>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</si>
  <si>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</si>
  <si>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</si>
  <si>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</si>
  <si>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</si>
  <si>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</si>
  <si>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</si>
  <si>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</si>
  <si>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</si>
  <si>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</si>
  <si>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</si>
  <si>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</si>
  <si>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</si>
  <si>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</si>
  <si>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</si>
  <si>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</si>
  <si>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</si>
  <si>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</si>
  <si>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</si>
  <si>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</si>
  <si>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</si>
  <si>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</si>
  <si>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</si>
  <si>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</si>
  <si>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</si>
  <si>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</si>
  <si>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</si>
  <si>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</si>
  <si>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</si>
  <si>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</si>
  <si>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</si>
  <si>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</si>
  <si>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</si>
  <si>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</si>
  <si>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</si>
  <si>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</si>
  <si>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</si>
  <si>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</si>
  <si>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</si>
  <si>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</si>
  <si>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</si>
  <si>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</si>
  <si>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</si>
  <si>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</si>
  <si>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</si>
  <si>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</si>
  <si>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</si>
  <si>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</si>
  <si>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</si>
  <si>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</si>
  <si>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</si>
  <si>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</si>
  <si>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</si>
  <si>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</si>
  <si>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</si>
  <si>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</si>
  <si>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</si>
  <si>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</si>
  <si>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</si>
  <si>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</si>
  <si>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</si>
  <si>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</si>
  <si>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</si>
  <si>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</si>
  <si>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</si>
  <si>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</si>
  <si>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</si>
  <si>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</si>
  <si>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</si>
  <si>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</si>
  <si>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</si>
  <si>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</si>
  <si>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</si>
  <si>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</si>
  <si>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</si>
  <si>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</si>
  <si>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</si>
  <si>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</si>
  <si>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</si>
  <si>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</si>
  <si>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</si>
  <si>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</si>
  <si>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</si>
  <si>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</si>
  <si>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</si>
  <si>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</si>
  <si>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</si>
  <si>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</si>
  <si>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</si>
  <si>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</si>
  <si>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</si>
  <si>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</si>
  <si>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</si>
  <si>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</si>
  <si>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</si>
  <si>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</si>
  <si>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</si>
  <si>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</si>
  <si>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</si>
  <si>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</si>
  <si>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</si>
  <si>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</si>
  <si>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</si>
  <si>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</si>
  <si>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</si>
  <si>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</si>
  <si>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</si>
  <si>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</si>
  <si>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</si>
  <si>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</si>
  <si>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</si>
  <si>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</si>
  <si>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</si>
  <si>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</si>
  <si>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</si>
  <si>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</si>
  <si>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</si>
  <si>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</si>
  <si>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</si>
  <si>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</si>
  <si>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</si>
  <si>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</si>
  <si>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</si>
  <si>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</si>
  <si>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</si>
  <si>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</si>
  <si>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</si>
  <si>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</si>
  <si>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</si>
  <si>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</si>
  <si>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</si>
  <si>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</si>
  <si>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</si>
  <si>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</si>
  <si>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</si>
  <si>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</si>
  <si>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</si>
  <si>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</si>
  <si>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</si>
  <si>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</si>
  <si>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</si>
  <si>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</si>
  <si>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</si>
  <si>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</si>
  <si>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</si>
  <si>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</si>
  <si>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</si>
  <si>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</si>
  <si>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</si>
  <si>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</si>
  <si>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</si>
  <si>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</si>
  <si>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</si>
  <si>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</si>
  <si>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</si>
  <si>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</si>
  <si>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</si>
  <si>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</si>
  <si>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</si>
  <si>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</si>
  <si>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</si>
  <si>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</si>
  <si>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</si>
  <si>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</si>
  <si>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</si>
  <si>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</si>
  <si>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</si>
  <si>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</si>
  <si>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</si>
  <si>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</si>
  <si>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</si>
  <si>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</si>
  <si>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</si>
  <si>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</si>
  <si>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</si>
  <si>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</si>
  <si>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</si>
  <si>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</si>
  <si>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</si>
  <si>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</si>
  <si>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</si>
  <si>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</si>
  <si>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</si>
  <si>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</si>
  <si>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</si>
  <si>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</si>
  <si>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</si>
  <si>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</si>
  <si>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</si>
  <si>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</si>
  <si>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</si>
  <si>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</si>
  <si>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</si>
  <si>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</si>
  <si>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</si>
  <si>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</si>
  <si>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</si>
  <si>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</si>
  <si>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</si>
  <si>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</si>
  <si>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</si>
  <si>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</si>
  <si>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</si>
  <si>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</si>
  <si>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</si>
  <si>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</si>
  <si>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</si>
  <si>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</si>
  <si>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</si>
  <si>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</si>
  <si>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</si>
  <si>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</si>
  <si>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</si>
  <si>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</si>
  <si>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</si>
  <si>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</si>
  <si>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</si>
  <si>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</si>
  <si>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</si>
  <si>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</si>
  <si>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</si>
  <si>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</si>
  <si>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</si>
  <si>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</si>
  <si>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</si>
  <si>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</si>
  <si>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</si>
  <si>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</si>
  <si>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</si>
  <si>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</si>
  <si>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</si>
  <si>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</si>
  <si>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</si>
  <si>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</si>
  <si>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</si>
  <si>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</si>
  <si>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</si>
  <si>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</si>
  <si>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</si>
  <si>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</si>
  <si>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</si>
  <si>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</si>
  <si>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</si>
  <si>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</si>
  <si>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</si>
  <si>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</si>
  <si>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</si>
  <si>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</si>
  <si>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</si>
  <si>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</si>
  <si>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</si>
  <si>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</si>
  <si>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</si>
  <si>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</si>
  <si>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</si>
  <si>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</si>
  <si>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</si>
  <si>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</si>
  <si>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</si>
  <si>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</si>
  <si>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</si>
  <si>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</si>
  <si>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</si>
  <si>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</si>
  <si>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</si>
  <si>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</si>
  <si>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</si>
  <si>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</si>
  <si>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</si>
  <si>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</si>
  <si>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</si>
  <si>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</si>
  <si>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</si>
  <si>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</si>
  <si>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</si>
  <si>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</si>
  <si>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</si>
  <si>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</si>
  <si>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</si>
  <si>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</si>
  <si>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</si>
  <si>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</si>
  <si>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</si>
  <si>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</si>
  <si>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</si>
  <si>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</si>
  <si>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</si>
  <si>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</si>
  <si>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</si>
  <si>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</si>
  <si>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</si>
  <si>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</si>
  <si>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</si>
  <si>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</si>
  <si>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</si>
  <si>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</si>
  <si>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</si>
  <si>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</si>
  <si>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</si>
  <si>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</si>
  <si>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</si>
  <si>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</si>
  <si>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</si>
  <si>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</si>
  <si>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</si>
  <si>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</si>
  <si>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</si>
  <si>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</si>
  <si>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</si>
  <si>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</si>
  <si>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</si>
  <si>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</si>
  <si>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</si>
  <si>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</si>
  <si>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</si>
  <si>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</si>
  <si>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</si>
  <si>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</si>
  <si>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</si>
  <si>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</si>
  <si>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</si>
  <si>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</si>
  <si>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</si>
  <si>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</si>
  <si>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</si>
  <si>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</si>
  <si>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</si>
  <si>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</si>
  <si>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</si>
  <si>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</si>
  <si>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</si>
  <si>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</si>
  <si>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</si>
  <si>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</si>
  <si>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</si>
  <si>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</si>
  <si>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</si>
  <si>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</si>
  <si>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</si>
  <si>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</si>
  <si>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</si>
  <si>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</si>
  <si>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</si>
  <si>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</si>
  <si>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</si>
  <si>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</si>
  <si>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</si>
  <si>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</si>
  <si>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</si>
  <si>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</si>
  <si>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</si>
  <si>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</si>
  <si>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</si>
  <si>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</si>
  <si>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</si>
  <si>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</si>
  <si>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</si>
  <si>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</si>
  <si>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</si>
  <si>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</si>
  <si>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</si>
  <si>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</si>
  <si>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</si>
  <si>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</si>
  <si>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</si>
  <si>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</si>
  <si>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</si>
  <si>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</si>
  <si>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</si>
  <si>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</si>
  <si>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</si>
  <si>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</si>
  <si>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</si>
  <si>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</si>
  <si>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</si>
  <si>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</si>
  <si>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</si>
  <si>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</si>
  <si>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</si>
  <si>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</si>
  <si>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</si>
  <si>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</si>
  <si>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</si>
  <si>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</si>
  <si>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</si>
  <si>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</si>
  <si>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</si>
  <si>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</si>
  <si>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</si>
  <si>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</si>
  <si>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</si>
  <si>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</si>
  <si>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</si>
  <si>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</si>
  <si>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</si>
  <si>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</si>
  <si>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</si>
  <si>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</si>
  <si>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</si>
  <si>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</si>
  <si>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</si>
  <si>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</si>
  <si>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</si>
  <si>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</si>
  <si>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</si>
  <si>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</si>
  <si>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</si>
  <si>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</si>
  <si>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</si>
  <si>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</si>
  <si>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</si>
  <si>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</si>
  <si>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</si>
  <si>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</si>
  <si>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</si>
  <si>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</si>
  <si>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</si>
  <si>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</si>
  <si>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</si>
  <si>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</si>
  <si>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</si>
  <si>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</si>
  <si>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</si>
  <si>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</si>
  <si>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</si>
  <si>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</si>
  <si>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</si>
  <si>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</si>
  <si>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</si>
  <si>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</si>
  <si>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</si>
  <si>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</si>
  <si>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</si>
  <si>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</si>
  <si>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</si>
  <si>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</si>
  <si>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</si>
  <si>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</si>
  <si>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</si>
  <si>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</si>
  <si>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</si>
  <si>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</si>
  <si>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</si>
  <si>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</si>
  <si>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</si>
  <si>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</si>
  <si>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</si>
  <si>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</si>
  <si>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</si>
  <si>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</si>
  <si>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</si>
  <si>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</si>
  <si>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</si>
  <si>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</si>
  <si>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</si>
  <si>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</si>
  <si>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</si>
  <si>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</si>
  <si>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</si>
  <si>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</si>
  <si>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</si>
  <si>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</si>
  <si>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</si>
  <si>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</si>
  <si>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</si>
  <si>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</si>
  <si>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</si>
  <si>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</si>
  <si>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</si>
  <si>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</si>
  <si>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</si>
  <si>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</si>
  <si>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</si>
  <si>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</si>
  <si>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</si>
  <si>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</si>
  <si>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</si>
  <si>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</si>
  <si>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</si>
  <si>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</si>
  <si>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</si>
  <si>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</si>
  <si>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</si>
  <si>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</si>
  <si>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</si>
  <si>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</si>
  <si>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</si>
  <si>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</si>
  <si>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</si>
  <si>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</si>
  <si>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</si>
  <si>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</si>
  <si>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</si>
  <si>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</si>
  <si>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</si>
  <si>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</si>
  <si>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</si>
  <si>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</si>
  <si>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</si>
  <si>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</si>
  <si>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</si>
  <si>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</si>
  <si>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</si>
  <si>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</si>
  <si>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</si>
  <si>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</si>
  <si>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</si>
  <si>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</si>
  <si>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</si>
  <si>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</si>
  <si>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</si>
  <si>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</si>
  <si>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</si>
  <si>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</si>
  <si>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</si>
  <si>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</si>
  <si>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</si>
  <si>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</si>
  <si>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</si>
  <si>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</si>
  <si>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</si>
  <si>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</si>
  <si>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</si>
  <si>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</si>
  <si>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</si>
  <si>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</si>
  <si>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</si>
  <si>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</si>
  <si>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</si>
  <si>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</si>
  <si>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</si>
  <si>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</si>
  <si>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</si>
  <si>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</si>
  <si>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</si>
  <si>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</si>
  <si>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</si>
  <si>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</si>
  <si>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</si>
  <si>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</si>
  <si>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</si>
  <si>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</si>
  <si>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</si>
  <si>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</si>
  <si>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</si>
  <si>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</si>
  <si>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</si>
  <si>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</si>
  <si>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</si>
  <si>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</si>
  <si>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</si>
  <si>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</si>
  <si>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</si>
  <si>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</si>
  <si>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</si>
  <si>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</si>
  <si>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</si>
  <si>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</si>
  <si>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</si>
  <si>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</si>
  <si>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</si>
  <si>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</si>
  <si>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</si>
  <si>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</si>
  <si>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</si>
  <si>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</si>
  <si>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</si>
  <si>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</si>
  <si>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</si>
  <si>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</si>
  <si>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</si>
  <si>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</si>
  <si>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</si>
  <si>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</si>
  <si>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</si>
  <si>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</si>
  <si>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</si>
  <si>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</si>
  <si>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</si>
  <si>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</si>
  <si>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</si>
  <si>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</si>
  <si>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</si>
  <si>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</si>
  <si>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</si>
  <si>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</si>
  <si>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</si>
  <si>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</si>
  <si>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</si>
  <si>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</si>
  <si>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</si>
  <si>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</si>
  <si>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</si>
  <si>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</si>
  <si>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</si>
  <si>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</si>
  <si>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</si>
  <si>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</si>
  <si>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</si>
  <si>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</si>
  <si>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</si>
  <si>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</si>
  <si>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</si>
  <si>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</si>
  <si>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</si>
  <si>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</si>
  <si>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</si>
  <si>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</si>
  <si>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</si>
  <si>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</si>
  <si>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</si>
  <si>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</si>
  <si>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</si>
  <si>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</si>
  <si>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</si>
  <si>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</si>
  <si>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</si>
  <si>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</si>
  <si>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</si>
  <si>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</si>
  <si>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</si>
  <si>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</si>
  <si>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</si>
  <si>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</si>
  <si>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</si>
  <si>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</si>
  <si>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</si>
  <si>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</si>
  <si>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</si>
  <si>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</si>
  <si>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</si>
  <si>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</si>
  <si>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</si>
  <si>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</si>
  <si>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</si>
  <si>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</si>
  <si>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</si>
  <si>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</si>
  <si>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</si>
  <si>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</si>
  <si>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</si>
  <si>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</si>
  <si>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</si>
  <si>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</si>
  <si>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</si>
  <si>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</si>
  <si>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</si>
  <si>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</si>
  <si>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</si>
  <si>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</si>
  <si>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</si>
  <si>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</si>
  <si>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</si>
  <si>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</si>
  <si>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</si>
  <si>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</si>
  <si>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</si>
  <si>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</si>
  <si>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</si>
  <si>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</si>
  <si>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</si>
  <si>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</si>
  <si>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</si>
  <si>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</si>
  <si>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</si>
  <si>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</si>
  <si>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</si>
  <si>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</si>
  <si>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</si>
  <si>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</si>
  <si>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</si>
  <si>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</si>
  <si>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</si>
  <si>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</si>
  <si>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</si>
  <si>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</si>
  <si>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</si>
  <si>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</si>
  <si>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</si>
  <si>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</si>
  <si>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</si>
  <si>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</si>
  <si>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</si>
  <si>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</si>
  <si>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</si>
  <si>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</si>
  <si>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</si>
  <si>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</si>
  <si>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</si>
  <si>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</si>
  <si>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</si>
  <si>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</si>
  <si>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</si>
  <si>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</si>
  <si>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</si>
  <si>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</si>
  <si>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</si>
  <si>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</si>
  <si>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</si>
  <si>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</si>
  <si>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</si>
  <si>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</si>
  <si>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</si>
  <si>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</si>
  <si>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</si>
  <si>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</si>
  <si>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</si>
  <si>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</si>
  <si>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</si>
  <si>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</si>
  <si>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</si>
  <si>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</si>
  <si>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</si>
  <si>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</si>
  <si>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</si>
  <si>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</si>
  <si>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</si>
  <si>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</si>
  <si>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</si>
  <si>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</si>
  <si>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</si>
  <si>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</si>
  <si>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</si>
  <si>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</si>
  <si>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</si>
  <si>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</si>
  <si>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</si>
  <si>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</si>
  <si>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</si>
  <si>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</si>
  <si>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</si>
  <si>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</si>
  <si>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</si>
  <si>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</si>
  <si>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</si>
  <si>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</si>
  <si>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</si>
  <si>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</si>
  <si>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</si>
  <si>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</si>
  <si>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</si>
  <si>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</si>
  <si>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</si>
  <si>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</si>
  <si>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</si>
  <si>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</si>
  <si>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</si>
  <si>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</si>
  <si>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</si>
  <si>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</si>
  <si>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</si>
  <si>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</si>
  <si>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</si>
  <si>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</si>
  <si>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</si>
  <si>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</si>
  <si>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</si>
  <si>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</si>
  <si>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</si>
  <si>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</si>
  <si>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</si>
  <si>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</si>
  <si>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</si>
  <si>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</si>
  <si>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</si>
  <si>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</si>
  <si>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</si>
  <si>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</si>
  <si>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</si>
  <si>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</si>
  <si>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</si>
  <si>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</si>
  <si>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</si>
  <si>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</si>
  <si>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</si>
  <si>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</si>
  <si>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</si>
  <si>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</si>
  <si>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</si>
  <si>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</si>
  <si>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</si>
  <si>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</si>
  <si>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</si>
  <si>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</si>
  <si>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</si>
  <si>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</si>
  <si>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</si>
  <si>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</si>
  <si>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</si>
  <si>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</si>
  <si>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</si>
  <si>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</si>
  <si>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</si>
  <si>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</si>
  <si>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</si>
  <si>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</si>
  <si>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</si>
  <si>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</si>
  <si>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</si>
  <si>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</si>
  <si>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</si>
  <si>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</si>
  <si>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</si>
  <si>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</si>
  <si>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</si>
  <si>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</si>
  <si>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</si>
  <si>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</si>
  <si>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</si>
  <si>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</si>
  <si>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</si>
  <si>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</si>
  <si>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</si>
  <si>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</si>
  <si>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</si>
  <si>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</si>
  <si>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</si>
  <si>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</si>
  <si>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</si>
  <si>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</si>
  <si>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</si>
  <si>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</si>
  <si>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</si>
  <si>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</si>
  <si>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</si>
  <si>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</si>
  <si>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</si>
  <si>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</si>
  <si>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</si>
  <si>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</si>
  <si>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</si>
  <si>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</si>
  <si>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</si>
  <si>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</si>
  <si>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</si>
  <si>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</si>
  <si>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</si>
  <si>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</si>
  <si>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</si>
  <si>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</si>
  <si>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</si>
  <si>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</si>
  <si>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</si>
  <si>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</si>
  <si>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</si>
  <si>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</si>
  <si>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</si>
  <si>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</si>
  <si>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</si>
  <si>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</si>
  <si>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</si>
  <si>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</si>
  <si>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</si>
  <si>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</si>
  <si>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</si>
  <si>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</si>
  <si>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</si>
  <si>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</si>
  <si>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</si>
  <si>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</si>
  <si>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</si>
  <si>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</si>
  <si>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</si>
  <si>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</si>
  <si>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</si>
  <si>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</si>
  <si>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</si>
  <si>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</si>
  <si>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</si>
  <si>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</si>
  <si>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</si>
  <si>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</si>
  <si>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</si>
  <si>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</si>
  <si>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</si>
  <si>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</si>
  <si>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</si>
  <si>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</si>
  <si>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</si>
  <si>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</si>
  <si>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</si>
  <si>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</si>
  <si>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</si>
  <si>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</si>
  <si>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</si>
  <si>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</si>
  <si>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</si>
  <si>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</si>
  <si>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</si>
  <si>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</si>
  <si>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</si>
  <si>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</si>
  <si>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</si>
  <si>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</si>
  <si>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</si>
  <si>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</si>
  <si>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</si>
  <si>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</si>
  <si>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</si>
  <si>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</si>
  <si>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</si>
  <si>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</si>
  <si>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</si>
  <si>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</si>
  <si>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</si>
  <si>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</si>
  <si>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</si>
  <si>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</si>
  <si>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</si>
  <si>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</si>
  <si>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</si>
  <si>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</si>
  <si>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</si>
  <si>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</si>
  <si>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</si>
  <si>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</si>
  <si>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</si>
  <si>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</si>
  <si>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</si>
  <si>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</si>
  <si>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</si>
  <si>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</si>
  <si>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</si>
  <si>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</si>
  <si>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</si>
  <si>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</si>
  <si>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</si>
  <si>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</si>
  <si>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</si>
  <si>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</si>
  <si>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</si>
  <si>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</si>
  <si>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</si>
  <si>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</si>
  <si>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</si>
  <si>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</si>
  <si>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</si>
  <si>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</si>
  <si>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</si>
  <si>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</si>
  <si>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</si>
  <si>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</si>
  <si>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</si>
  <si>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</si>
  <si>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</si>
  <si>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</si>
  <si>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</si>
  <si>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</si>
  <si>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</si>
  <si>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</si>
  <si>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</si>
  <si>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</si>
  <si>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</si>
  <si>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</si>
  <si>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</si>
  <si>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</si>
  <si>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</si>
  <si>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</si>
  <si>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</si>
  <si>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</si>
  <si>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</si>
  <si>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</si>
  <si>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</si>
  <si>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</si>
  <si>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</si>
  <si>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</si>
  <si>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</si>
  <si>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</si>
  <si>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</si>
  <si>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</si>
  <si>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</si>
  <si>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</si>
  <si>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</si>
  <si>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</si>
  <si>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</si>
  <si>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</si>
  <si>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</si>
  <si>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</si>
  <si>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</si>
  <si>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</si>
  <si>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</si>
  <si>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</si>
  <si>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</si>
  <si>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</si>
  <si>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</si>
  <si>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</si>
  <si>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</si>
  <si>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</si>
  <si>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</si>
  <si>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</si>
  <si>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</si>
  <si>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</si>
  <si>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</si>
  <si>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</si>
  <si>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</si>
  <si>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</si>
  <si>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</si>
  <si>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</si>
  <si>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</si>
  <si>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</si>
  <si>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</si>
  <si>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</si>
  <si>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</si>
  <si>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</si>
  <si>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</si>
  <si>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</si>
  <si>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</si>
  <si>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</si>
  <si>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</si>
  <si>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</si>
  <si>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</si>
  <si>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</si>
  <si>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</si>
  <si>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</si>
  <si>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</si>
  <si>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</si>
  <si>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</si>
  <si>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</si>
  <si>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</si>
  <si>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</si>
  <si>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</si>
  <si>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</si>
  <si>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</si>
  <si>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</si>
  <si>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</si>
  <si>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</si>
  <si>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</si>
  <si>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</si>
  <si>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</si>
  <si>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</si>
  <si>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</si>
  <si>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</si>
  <si>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</si>
  <si>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</si>
  <si>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</si>
  <si>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</si>
  <si>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</si>
  <si>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</si>
  <si>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</si>
  <si>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</si>
  <si>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</si>
  <si>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</si>
  <si>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</si>
  <si>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</si>
  <si>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</si>
  <si>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</si>
  <si>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</si>
  <si>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</si>
  <si>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</si>
  <si>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</si>
  <si>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</si>
  <si>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</si>
  <si>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</si>
  <si>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</si>
  <si>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</si>
  <si>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</si>
  <si>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</si>
  <si>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</si>
  <si>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</si>
  <si>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</si>
  <si>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</si>
  <si>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</si>
  <si>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</si>
  <si>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</si>
  <si>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</si>
  <si>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</si>
  <si>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</si>
  <si>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</si>
  <si>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</si>
  <si>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</si>
  <si>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</si>
  <si>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</si>
  <si>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</si>
  <si>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</si>
  <si>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</si>
  <si>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</si>
  <si>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</si>
  <si>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</si>
  <si>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</si>
  <si>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</si>
  <si>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</si>
  <si>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</si>
  <si>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</si>
  <si>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</si>
  <si>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</si>
  <si>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</si>
  <si>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</si>
  <si>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</si>
  <si>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</si>
  <si>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</si>
  <si>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</si>
  <si>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</si>
  <si>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</si>
  <si>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</si>
  <si>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</si>
  <si>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</si>
  <si>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</si>
  <si>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</si>
  <si>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</si>
  <si>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</si>
  <si>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</si>
  <si>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</si>
  <si>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</si>
  <si>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</si>
  <si>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</si>
  <si>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</si>
  <si>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</si>
  <si>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</si>
  <si>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</si>
  <si>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</si>
  <si>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</si>
  <si>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</si>
  <si>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</si>
  <si>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</si>
  <si>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</si>
  <si>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</si>
  <si>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</si>
  <si>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</si>
  <si>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</si>
  <si>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</si>
  <si>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</si>
  <si>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</si>
  <si>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</si>
  <si>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</si>
  <si>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</si>
  <si>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</si>
  <si>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</si>
  <si>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</si>
  <si>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</si>
  <si>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</si>
  <si>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</si>
  <si>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</si>
  <si>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</si>
  <si>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</si>
  <si>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</si>
  <si>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</si>
  <si>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</si>
  <si>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</si>
  <si>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</si>
  <si>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</si>
  <si>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</si>
  <si>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</si>
  <si>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</si>
  <si>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</si>
  <si>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</si>
  <si>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</si>
  <si>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</si>
  <si>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</si>
  <si>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</si>
  <si>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</si>
  <si>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</si>
  <si>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</si>
  <si>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</si>
  <si>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</si>
  <si>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</si>
  <si>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</si>
  <si>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</si>
  <si>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</si>
  <si>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</si>
  <si>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</si>
  <si>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</si>
  <si>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</si>
  <si>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</si>
  <si>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</si>
  <si>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</si>
  <si>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</si>
  <si>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</si>
  <si>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</si>
  <si>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</si>
  <si>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</si>
  <si>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</si>
  <si>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</si>
  <si>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</si>
  <si>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</si>
  <si>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</si>
  <si>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</si>
  <si>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</si>
  <si>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</si>
  <si>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</si>
  <si>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</si>
  <si>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</si>
  <si>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</si>
  <si>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</si>
  <si>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</si>
  <si>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</si>
  <si>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</si>
  <si>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</si>
  <si>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</si>
  <si>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</si>
  <si>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</si>
  <si>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</si>
  <si>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</si>
  <si>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</si>
  <si>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</si>
  <si>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</si>
  <si>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</si>
  <si>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</si>
  <si>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</si>
  <si>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</si>
  <si>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</si>
  <si>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</si>
  <si>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</si>
  <si>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</si>
  <si>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</si>
  <si>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</si>
  <si>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</si>
  <si>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</si>
  <si>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</si>
  <si>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</si>
  <si>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</si>
  <si>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</si>
  <si>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</si>
  <si>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</si>
  <si>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</si>
  <si>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</si>
  <si>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</si>
  <si>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</si>
  <si>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</si>
  <si>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</si>
  <si>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</si>
  <si>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</si>
  <si>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</si>
  <si>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</si>
  <si>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</si>
  <si>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</si>
  <si>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</si>
  <si>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</si>
  <si>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</si>
  <si>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</si>
  <si>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</si>
  <si>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</si>
  <si>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</si>
  <si>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</si>
  <si>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</si>
  <si>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</si>
  <si>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</si>
  <si>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</si>
  <si>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</si>
  <si>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</si>
  <si>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</si>
  <si>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</si>
  <si>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</si>
  <si>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</si>
  <si>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</si>
  <si>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</si>
  <si>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</si>
  <si>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</si>
  <si>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</si>
  <si>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</si>
  <si>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</si>
  <si>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</si>
  <si>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</si>
  <si>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</si>
  <si>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</si>
  <si>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</si>
  <si>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</si>
  <si>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</si>
  <si>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</si>
  <si>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</si>
  <si>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</si>
  <si>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</si>
  <si>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</si>
  <si>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</si>
  <si>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</si>
  <si>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</si>
  <si>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</si>
  <si>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</si>
  <si>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</si>
  <si>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</si>
  <si>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</si>
  <si>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</si>
  <si>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</si>
  <si>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</si>
  <si>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</si>
  <si>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</si>
  <si>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</si>
  <si>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</si>
  <si>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</si>
  <si>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</si>
  <si>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</si>
  <si>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</si>
  <si>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</si>
  <si>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</si>
  <si>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</si>
  <si>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</si>
  <si>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</si>
  <si>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</si>
  <si>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</si>
  <si>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</si>
  <si>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</si>
  <si>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</si>
  <si>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</si>
  <si>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</si>
  <si>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</si>
  <si>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</si>
  <si>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</si>
  <si>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</si>
  <si>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</si>
  <si>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</si>
  <si>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</si>
  <si>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</si>
  <si>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</si>
  <si>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</si>
  <si>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</si>
  <si>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</si>
  <si>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</si>
  <si>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</si>
  <si>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</si>
  <si>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</si>
  <si>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</si>
  <si>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</si>
  <si>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</si>
  <si>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</si>
  <si>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</si>
  <si>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</si>
  <si>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</si>
  <si>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</si>
  <si>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</si>
  <si>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</si>
  <si>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</si>
  <si>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</si>
  <si>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</si>
  <si>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</si>
  <si>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</si>
  <si>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</si>
  <si>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</si>
  <si>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</si>
  <si>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</si>
  <si>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</si>
  <si>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</si>
  <si>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</si>
  <si>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</si>
  <si>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</si>
  <si>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</si>
  <si>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</si>
  <si>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</si>
  <si>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</si>
  <si>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</si>
  <si>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</si>
  <si>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</si>
  <si>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</si>
  <si>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</si>
  <si>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</si>
  <si>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</si>
  <si>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</si>
  <si>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</si>
  <si>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</si>
  <si>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</si>
  <si>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</si>
  <si>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</si>
  <si>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</si>
  <si>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</si>
  <si>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</si>
  <si>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</si>
  <si>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</si>
  <si>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</si>
  <si>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</si>
  <si>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</si>
  <si>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</si>
  <si>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</si>
  <si>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</si>
  <si>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</si>
  <si>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</si>
  <si>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</si>
  <si>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</si>
  <si>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</si>
  <si>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</si>
  <si>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</si>
  <si>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</si>
  <si>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</si>
  <si>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</si>
  <si>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</si>
  <si>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</si>
  <si>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</si>
  <si>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</si>
  <si>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</si>
  <si>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</si>
  <si>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</si>
  <si>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</si>
  <si>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</si>
  <si>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</si>
  <si>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</si>
  <si>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</si>
  <si>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</si>
  <si>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</si>
  <si>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</si>
  <si>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</si>
  <si>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</si>
  <si>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</si>
  <si>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</si>
  <si>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</si>
  <si>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</si>
  <si>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</si>
  <si>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</si>
  <si>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</si>
  <si>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</si>
  <si>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</si>
  <si>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</si>
  <si>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</si>
  <si>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</si>
  <si>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</si>
  <si>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</si>
  <si>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</si>
  <si>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</si>
  <si>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</si>
  <si>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</si>
  <si>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</si>
  <si>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</si>
  <si>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</si>
  <si>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</si>
  <si>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</si>
  <si>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</si>
  <si>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</si>
  <si>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</si>
  <si>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</si>
  <si>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</si>
  <si>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</si>
  <si>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</si>
  <si>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</si>
  <si>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</si>
  <si>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</si>
  <si>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</si>
  <si>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</si>
  <si>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</si>
  <si>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</si>
  <si>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</si>
  <si>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</si>
  <si>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</si>
  <si>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</si>
  <si>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</si>
  <si>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</si>
  <si>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</si>
  <si>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</si>
  <si>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</si>
  <si>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</si>
  <si>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</si>
  <si>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</si>
  <si>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</si>
  <si>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</si>
  <si>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</si>
  <si>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</si>
  <si>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</si>
  <si>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</si>
  <si>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</si>
  <si>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</si>
  <si>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</si>
  <si>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</si>
  <si>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</si>
  <si>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</si>
  <si>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</si>
  <si>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</si>
  <si>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</si>
  <si>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</si>
  <si>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</si>
  <si>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</si>
  <si>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</si>
  <si>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</si>
  <si>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</si>
  <si>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</si>
  <si>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</si>
  <si>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</si>
  <si>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</si>
  <si>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</si>
  <si>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</si>
  <si>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</si>
  <si>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</si>
  <si>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</si>
  <si>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</si>
  <si>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</si>
  <si>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</si>
  <si>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</si>
  <si>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</si>
  <si>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</si>
  <si>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</si>
  <si>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</si>
  <si>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</si>
  <si>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</si>
  <si>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</si>
  <si>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</si>
  <si>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</si>
  <si>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</si>
  <si>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</si>
  <si>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</si>
  <si>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</si>
  <si>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</si>
  <si>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</si>
  <si>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</si>
  <si>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</si>
  <si>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</si>
  <si>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</si>
  <si>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</si>
  <si>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</si>
  <si>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</si>
  <si>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</si>
  <si>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</si>
  <si>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</si>
  <si>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</si>
  <si>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</si>
  <si>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</si>
  <si>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</si>
  <si>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</si>
  <si>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</si>
  <si>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</si>
  <si>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</si>
  <si>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</si>
  <si>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</si>
  <si>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</si>
  <si>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</si>
  <si>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</si>
  <si>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</si>
  <si>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</si>
  <si>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</si>
  <si>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</si>
  <si>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</si>
  <si>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</si>
  <si>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</si>
  <si>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</si>
  <si>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</si>
  <si>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</si>
  <si>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</si>
  <si>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</si>
  <si>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</si>
  <si>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</si>
  <si>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</si>
  <si>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</si>
  <si>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</si>
  <si>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</si>
  <si>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</si>
  <si>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</si>
  <si>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</si>
  <si>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</si>
  <si>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</si>
  <si>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</si>
  <si>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</si>
  <si>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</si>
  <si>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</si>
  <si>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</si>
  <si>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</si>
  <si>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</si>
  <si>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</si>
  <si>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</si>
  <si>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</si>
  <si>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</si>
  <si>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</si>
  <si>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</si>
  <si>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</si>
  <si>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</si>
  <si>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</si>
  <si>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</si>
  <si>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</si>
  <si>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</si>
  <si>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</si>
  <si>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</si>
  <si>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</si>
  <si>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</si>
  <si>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</si>
  <si>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</si>
  <si>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</si>
  <si>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</si>
  <si>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</si>
  <si>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</si>
  <si>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</si>
  <si>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</si>
  <si>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</si>
  <si>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</si>
  <si>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</si>
  <si>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</si>
  <si>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</si>
  <si>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</si>
  <si>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</si>
  <si>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</si>
  <si>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</si>
  <si>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</si>
  <si>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</si>
  <si>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</si>
  <si>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</si>
  <si>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</si>
  <si>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</si>
  <si>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</si>
  <si>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</si>
  <si>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</si>
  <si>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</si>
  <si>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</si>
  <si>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</si>
  <si>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</si>
  <si>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</si>
  <si>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</si>
  <si>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</si>
  <si>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</si>
  <si>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</si>
  <si>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</si>
  <si>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</si>
  <si>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</si>
  <si>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</si>
  <si>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</si>
  <si>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</si>
  <si>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</si>
  <si>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</si>
  <si>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</si>
  <si>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</si>
  <si>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</si>
  <si>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</si>
  <si>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</si>
  <si>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</si>
  <si>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</si>
  <si>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</si>
  <si>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</si>
  <si>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</si>
  <si>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</si>
  <si>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</si>
  <si>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</si>
  <si>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</si>
  <si>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</si>
  <si>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</si>
  <si>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</si>
  <si>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</si>
  <si>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</si>
  <si>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</si>
  <si>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</si>
  <si>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</si>
  <si>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</si>
  <si>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</si>
  <si>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</si>
  <si>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</si>
  <si>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</si>
  <si>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</si>
  <si>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</si>
  <si>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</si>
  <si>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</si>
  <si>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</si>
  <si>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</si>
  <si>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</si>
  <si>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</si>
  <si>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</si>
  <si>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</si>
  <si>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</si>
  <si>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</si>
  <si>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</si>
  <si>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</si>
  <si>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</si>
  <si>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</si>
  <si>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</si>
  <si>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</si>
  <si>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</si>
  <si>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</si>
  <si>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</si>
  <si>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</si>
  <si>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</si>
  <si>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</si>
  <si>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</si>
  <si>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</si>
  <si>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</si>
  <si>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</si>
  <si>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</si>
  <si>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</si>
  <si>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</si>
  <si>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</si>
  <si>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</si>
  <si>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</si>
  <si>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</si>
  <si>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</si>
  <si>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</si>
  <si>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</si>
  <si>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</si>
  <si>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</si>
  <si>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</si>
  <si>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</si>
  <si>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</si>
  <si>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</si>
  <si>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</si>
  <si>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</si>
  <si>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</si>
  <si>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</si>
  <si>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</si>
  <si>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</si>
  <si>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</si>
  <si>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</si>
  <si>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</si>
  <si>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</si>
  <si>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</si>
  <si>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</si>
  <si>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</si>
  <si>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</si>
  <si>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</si>
  <si>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</si>
  <si>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</si>
  <si>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</si>
  <si>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</si>
  <si>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</si>
  <si>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</si>
  <si>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</si>
  <si>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</si>
  <si>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</si>
  <si>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</si>
  <si>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</si>
  <si>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</si>
  <si>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</si>
  <si>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</si>
  <si>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</si>
  <si>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</si>
  <si>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</si>
  <si>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</si>
  <si>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</si>
  <si>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</si>
  <si>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</si>
  <si>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</si>
  <si>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</si>
  <si>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</si>
  <si>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</si>
  <si>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</si>
  <si>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</si>
  <si>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</si>
  <si>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</si>
  <si>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</si>
  <si>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</si>
  <si>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</si>
  <si>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</si>
  <si>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</si>
  <si>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</si>
  <si>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</si>
  <si>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</si>
  <si>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</si>
  <si>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</si>
  <si>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</si>
  <si>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</si>
  <si>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</si>
  <si>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</si>
  <si>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</si>
  <si>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</si>
  <si>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</si>
  <si>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</si>
  <si>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</si>
  <si>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</si>
  <si>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</si>
  <si>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</si>
  <si>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</si>
  <si>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</si>
  <si>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</si>
  <si>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</si>
  <si>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</si>
  <si>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</si>
  <si>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</si>
  <si>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</si>
  <si>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</si>
  <si>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</si>
  <si>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</si>
  <si>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</si>
  <si>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</si>
  <si>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</si>
  <si>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</si>
  <si>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</si>
  <si>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</si>
  <si>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</si>
  <si>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</si>
  <si>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</si>
  <si>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</si>
  <si>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</si>
  <si>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</si>
  <si>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</si>
  <si>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</si>
  <si>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</si>
  <si>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</si>
  <si>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</si>
  <si>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</si>
  <si>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</si>
  <si>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</si>
  <si>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</si>
  <si>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</si>
  <si>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</si>
  <si>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</si>
  <si>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</si>
  <si>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</si>
  <si>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</si>
  <si>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</si>
  <si>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</si>
  <si>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</si>
  <si>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</si>
  <si>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</si>
  <si>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</si>
  <si>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</si>
  <si>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</si>
  <si>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</si>
  <si>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</si>
  <si>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</si>
  <si>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</si>
  <si>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</si>
  <si>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</si>
  <si>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</si>
  <si>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</si>
  <si>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</si>
  <si>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</si>
  <si>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</si>
  <si>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</si>
  <si>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</si>
  <si>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</si>
  <si>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</si>
  <si>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</si>
  <si>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</si>
  <si>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</si>
  <si>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</si>
  <si>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</si>
  <si>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</si>
  <si>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</si>
  <si>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</si>
  <si>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</si>
  <si>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</si>
  <si>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</si>
  <si>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</si>
  <si>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</si>
  <si>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</si>
  <si>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</si>
  <si>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</si>
  <si>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</si>
  <si>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</si>
  <si>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</si>
  <si>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</si>
  <si>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</si>
  <si>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</si>
  <si>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</si>
  <si>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</si>
  <si>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</si>
  <si>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</si>
  <si>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</si>
  <si>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</si>
  <si>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</si>
  <si>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</si>
  <si>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</si>
  <si>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</si>
  <si>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</si>
  <si>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</si>
  <si>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</si>
  <si>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</si>
  <si>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</si>
  <si>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</si>
  <si>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</si>
  <si>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</si>
  <si>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</si>
  <si>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</si>
  <si>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</si>
  <si>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</si>
  <si>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</si>
  <si>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</si>
  <si>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</si>
  <si>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</si>
  <si>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</si>
  <si>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</si>
  <si>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</si>
  <si>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</si>
  <si>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</si>
  <si>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</si>
  <si>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</si>
  <si>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</si>
  <si>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</si>
  <si>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</si>
  <si>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</si>
  <si>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</si>
  <si>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</si>
  <si>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</si>
  <si>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</si>
  <si>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</si>
  <si>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</si>
  <si>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</si>
  <si>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</si>
  <si>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</si>
  <si>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</si>
  <si>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</si>
  <si>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</si>
  <si>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</si>
  <si>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</si>
  <si>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</si>
  <si>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</si>
  <si>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</si>
  <si>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</si>
  <si>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</si>
  <si>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</si>
  <si>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</si>
  <si>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</si>
  <si>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</si>
  <si>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</si>
  <si>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</si>
  <si>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</si>
  <si>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</si>
  <si>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</si>
  <si>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</si>
  <si>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</si>
  <si>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</si>
  <si>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</si>
  <si>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</si>
  <si>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</si>
  <si>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</si>
  <si>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</si>
  <si>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</si>
  <si>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</si>
  <si>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</si>
  <si>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</si>
  <si>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</si>
  <si>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</si>
  <si>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</si>
  <si>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</si>
  <si>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</si>
  <si>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</si>
  <si>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</si>
  <si>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</si>
  <si>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</si>
  <si>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</si>
  <si>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</si>
  <si>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</si>
  <si>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</si>
  <si>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</si>
  <si>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</si>
  <si>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</si>
  <si>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</si>
  <si>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</si>
  <si>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</si>
  <si>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</si>
  <si>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</si>
  <si>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</si>
  <si>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</si>
  <si>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</si>
  <si>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</si>
  <si>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</si>
  <si>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</si>
  <si>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</si>
  <si>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</si>
  <si>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</si>
  <si>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</si>
  <si>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</si>
  <si>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</si>
  <si>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</si>
  <si>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</si>
  <si>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</si>
  <si>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</si>
  <si>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</si>
  <si>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</si>
  <si>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</si>
  <si>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</si>
  <si>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</si>
  <si>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</si>
  <si>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</si>
  <si>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</si>
  <si>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</si>
  <si>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</si>
  <si>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</si>
  <si>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</si>
  <si>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</si>
  <si>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</si>
  <si>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</si>
  <si>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</si>
  <si>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</si>
  <si>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</si>
  <si>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</si>
  <si>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</si>
  <si>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</si>
  <si>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</si>
  <si>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</si>
  <si>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</si>
  <si>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</si>
  <si>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</si>
  <si>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</si>
  <si>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</si>
  <si>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</si>
  <si>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</si>
  <si>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</si>
  <si>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</si>
  <si>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</si>
  <si>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</si>
  <si>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</si>
  <si>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</si>
  <si>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</si>
  <si>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</si>
  <si>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</si>
  <si>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</si>
  <si>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</si>
  <si>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</si>
  <si>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</si>
  <si>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</si>
  <si>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</si>
  <si>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</si>
  <si>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</si>
  <si>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</si>
  <si>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</si>
  <si>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</si>
  <si>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</si>
  <si>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</si>
  <si>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</si>
  <si>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</si>
  <si>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</si>
  <si>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</si>
  <si>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</si>
  <si>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</si>
  <si>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</si>
  <si>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</si>
  <si>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</si>
  <si>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</si>
  <si>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</si>
  <si>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</si>
  <si>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</si>
  <si>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</si>
  <si>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</si>
  <si>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</si>
  <si>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</si>
  <si>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</si>
  <si>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</si>
  <si>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</si>
  <si>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</si>
  <si>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</si>
  <si>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</si>
  <si>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</si>
  <si>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</si>
  <si>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</si>
  <si>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</si>
  <si>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</si>
  <si>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</si>
  <si>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</si>
  <si>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</si>
  <si>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</si>
  <si>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</si>
  <si>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</si>
  <si>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</si>
  <si>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</si>
  <si>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</si>
  <si>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</si>
  <si>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</si>
  <si>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</si>
  <si>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</si>
  <si>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</si>
  <si>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</si>
  <si>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</si>
  <si>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</si>
  <si>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</si>
  <si>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</si>
  <si>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</si>
  <si>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</si>
  <si>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</si>
  <si>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</si>
  <si>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</si>
  <si>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</si>
  <si>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</si>
  <si>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</si>
  <si>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</si>
  <si>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</si>
  <si>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</si>
  <si>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</si>
  <si>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</si>
  <si>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</si>
  <si>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</si>
  <si>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</si>
  <si>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</si>
  <si>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</si>
  <si>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</si>
  <si>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</si>
  <si>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</si>
  <si>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</si>
  <si>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</si>
  <si>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</si>
  <si>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</si>
  <si>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</si>
  <si>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</si>
  <si>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</si>
  <si>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</si>
  <si>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</si>
  <si>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</si>
  <si>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</si>
  <si>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</si>
  <si>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</si>
  <si>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</si>
  <si>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</si>
  <si>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</si>
  <si>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</si>
  <si>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</si>
  <si>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</si>
  <si>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</si>
  <si>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</si>
  <si>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</si>
  <si>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</si>
  <si>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</si>
  <si>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</si>
  <si>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</si>
  <si>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</si>
  <si>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</si>
  <si>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</si>
  <si>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</si>
  <si>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</si>
  <si>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</si>
  <si>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</si>
  <si>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</si>
  <si>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</si>
  <si>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</si>
  <si>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</si>
  <si>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</si>
  <si>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</si>
  <si>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</si>
  <si>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</si>
  <si>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</si>
  <si>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</si>
  <si>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</si>
  <si>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</si>
  <si>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</si>
  <si>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</si>
  <si>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</si>
  <si>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</si>
  <si>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</si>
  <si>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</si>
  <si>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</si>
  <si>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</si>
  <si>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</si>
  <si>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</si>
  <si>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</si>
  <si>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</si>
  <si>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</si>
  <si>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</si>
  <si>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</si>
  <si>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</si>
  <si>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</si>
  <si>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</si>
  <si>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</si>
  <si>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</si>
  <si>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</si>
  <si>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</si>
  <si>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</si>
  <si>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</si>
  <si>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</si>
  <si>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</si>
  <si>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</si>
  <si>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</si>
  <si>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</si>
  <si>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</si>
  <si>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</si>
  <si>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</si>
  <si>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</si>
  <si>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</si>
  <si>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</si>
  <si>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</si>
  <si>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</si>
  <si>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</si>
  <si>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</si>
  <si>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</si>
  <si>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</si>
  <si>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</si>
  <si>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</si>
  <si>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</si>
  <si>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</si>
  <si>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</si>
  <si>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</si>
  <si>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</si>
  <si>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</si>
  <si>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</si>
  <si>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</si>
  <si>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</si>
  <si>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</si>
  <si>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</si>
  <si>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</si>
  <si>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</si>
  <si>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</si>
  <si>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</si>
  <si>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</si>
  <si>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</si>
  <si>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</si>
  <si>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</si>
  <si>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</si>
  <si>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</si>
  <si>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</si>
  <si>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</si>
  <si>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</si>
  <si>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</si>
  <si>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</si>
  <si>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</si>
  <si>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</si>
  <si>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</si>
  <si>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</si>
  <si>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</si>
  <si>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</si>
  <si>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</si>
  <si>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</si>
  <si>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</si>
  <si>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</si>
  <si>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</si>
  <si>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</si>
  <si>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</si>
  <si>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</si>
  <si>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</si>
  <si>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</si>
  <si>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</si>
  <si>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</si>
  <si>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</si>
  <si>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</si>
  <si>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</si>
  <si>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</si>
  <si>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</si>
  <si>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</si>
  <si>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</si>
  <si>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</si>
  <si>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</si>
  <si>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</si>
  <si>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</si>
  <si>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</si>
  <si>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</si>
  <si>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</si>
  <si>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</si>
  <si>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</si>
  <si>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</si>
  <si>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</si>
  <si>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</si>
  <si>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</si>
  <si>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</si>
  <si>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</si>
  <si>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</si>
  <si>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</si>
  <si>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</si>
  <si>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</si>
  <si>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</si>
  <si>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</si>
  <si>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</si>
  <si>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</si>
  <si>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</si>
  <si>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</si>
  <si>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</si>
  <si>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</si>
  <si>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</si>
  <si>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</si>
  <si>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</si>
  <si>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</si>
  <si>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</si>
  <si>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</si>
  <si>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</si>
  <si>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</si>
  <si>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</si>
  <si>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</si>
  <si>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</si>
  <si>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</si>
  <si>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</si>
  <si>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</si>
  <si>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</si>
  <si>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</si>
  <si>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</si>
  <si>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</si>
  <si>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</si>
  <si>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</si>
  <si>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</si>
  <si>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</si>
  <si>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</si>
  <si>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</si>
  <si>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</si>
  <si>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</si>
  <si>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</si>
  <si>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</si>
  <si>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</si>
  <si>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</si>
  <si>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</si>
  <si>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</si>
  <si>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</si>
  <si>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</si>
  <si>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</si>
  <si>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</si>
  <si>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</si>
  <si>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</si>
  <si>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</si>
  <si>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</si>
  <si>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</si>
  <si>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</si>
  <si>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</si>
  <si>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</si>
  <si>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</si>
  <si>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</si>
  <si>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</si>
  <si>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</si>
  <si>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</si>
  <si>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</si>
  <si>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</si>
  <si>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</si>
  <si>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</si>
  <si>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</si>
  <si>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</si>
  <si>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</si>
  <si>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</si>
  <si>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</si>
  <si>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</si>
  <si>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</si>
  <si>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</si>
  <si>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</si>
  <si>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</si>
  <si>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</si>
  <si>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</si>
  <si>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</si>
  <si>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</si>
  <si>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</si>
  <si>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</si>
  <si>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</si>
  <si>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</si>
  <si>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</si>
  <si>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</si>
  <si>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</si>
  <si>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</si>
  <si>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</si>
  <si>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</si>
  <si>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</si>
  <si>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</si>
  <si>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</si>
  <si>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</si>
  <si>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</si>
  <si>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</si>
  <si>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</si>
  <si>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</si>
  <si>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</si>
  <si>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</si>
  <si>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</si>
  <si>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</si>
  <si>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</si>
  <si>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</si>
  <si>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</si>
  <si>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</si>
  <si>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</si>
  <si>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</si>
  <si>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</si>
  <si>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</si>
  <si>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</si>
  <si>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</si>
  <si>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</si>
  <si>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</si>
  <si>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</si>
  <si>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</si>
  <si>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</si>
  <si>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</si>
  <si>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</si>
  <si>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</si>
  <si>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</si>
  <si>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</si>
  <si>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</si>
  <si>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</si>
  <si>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</si>
  <si>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</si>
  <si>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</si>
  <si>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</si>
  <si>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</si>
  <si>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</si>
  <si>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</si>
  <si>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</si>
  <si>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</si>
  <si>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</si>
  <si>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</si>
  <si>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</si>
  <si>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</si>
  <si>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</si>
  <si>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</si>
  <si>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</si>
  <si>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</si>
  <si>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</si>
  <si>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</si>
  <si>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</si>
  <si>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</si>
  <si>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</si>
  <si>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</si>
  <si>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</si>
  <si>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</si>
  <si>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</si>
  <si>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</si>
  <si>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</si>
  <si>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</si>
  <si>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</si>
  <si>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</si>
  <si>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</si>
  <si>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</si>
  <si>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</si>
  <si>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</si>
  <si>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</si>
  <si>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</si>
  <si>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</si>
  <si>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</si>
  <si>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</si>
  <si>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</si>
  <si>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</si>
  <si>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</si>
  <si>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</si>
  <si>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</si>
  <si>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</si>
  <si>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</si>
  <si>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</si>
  <si>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</si>
  <si>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</si>
  <si>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</si>
  <si>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</si>
  <si>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</si>
  <si>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</si>
  <si>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</si>
  <si>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</si>
  <si>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</si>
  <si>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</si>
  <si>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</si>
  <si>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</si>
  <si>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</si>
  <si>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</si>
  <si>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</si>
  <si>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</si>
  <si>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</si>
  <si>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</si>
  <si>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</si>
  <si>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</si>
  <si>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</si>
  <si>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</si>
  <si>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</si>
  <si>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</si>
  <si>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</si>
  <si>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</si>
  <si>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</si>
  <si>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</si>
  <si>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</si>
  <si>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</si>
  <si>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</si>
  <si>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</si>
  <si>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</si>
  <si>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</si>
  <si>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</si>
  <si>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</si>
  <si>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</si>
  <si>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</si>
  <si>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</si>
  <si>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</si>
  <si>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</si>
  <si>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</si>
  <si>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</si>
  <si>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</si>
  <si>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</si>
  <si>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</si>
  <si>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</si>
  <si>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</si>
  <si>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</si>
  <si>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</si>
  <si>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</si>
  <si>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</si>
  <si>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</si>
  <si>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</si>
  <si>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</si>
  <si>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</si>
  <si>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</si>
  <si>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</si>
  <si>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</si>
  <si>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</si>
  <si>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</si>
  <si>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</si>
  <si>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</si>
  <si>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</si>
  <si>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</si>
  <si>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</si>
  <si>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</si>
  <si>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</si>
  <si>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</si>
  <si>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</si>
  <si>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</si>
  <si>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</si>
  <si>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</si>
  <si>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</si>
  <si>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</si>
  <si>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</si>
  <si>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</si>
  <si>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</si>
  <si>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</si>
  <si>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</si>
  <si>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</si>
  <si>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</si>
  <si>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</si>
  <si>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</si>
  <si>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</si>
  <si>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</si>
  <si>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</si>
  <si>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</si>
  <si>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</si>
  <si>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</si>
  <si>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</si>
  <si>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</si>
  <si>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</si>
  <si>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</si>
  <si>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</si>
  <si>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</si>
  <si>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</si>
  <si>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</si>
  <si>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</si>
  <si>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</si>
  <si>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</si>
  <si>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</si>
  <si>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</si>
  <si>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</si>
  <si>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</si>
  <si>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</si>
  <si>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</si>
  <si>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</si>
  <si>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</si>
  <si>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</si>
  <si>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</si>
  <si>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</si>
  <si>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</si>
  <si>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</si>
  <si>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</si>
  <si>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</si>
  <si>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</si>
  <si>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</si>
  <si>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</si>
  <si>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</si>
  <si>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</si>
  <si>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</si>
  <si>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</si>
  <si>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</si>
  <si>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</si>
  <si>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</si>
  <si>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</si>
  <si>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</si>
  <si>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</si>
  <si>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</si>
  <si>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</si>
  <si>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</si>
  <si>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</si>
  <si>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</si>
  <si>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</si>
  <si>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</si>
  <si>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</si>
  <si>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</si>
  <si>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</si>
  <si>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</si>
  <si>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</si>
  <si>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</si>
  <si>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</si>
  <si>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</si>
  <si>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</si>
  <si>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</si>
  <si>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</si>
  <si>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</si>
  <si>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</si>
  <si>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</si>
  <si>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</si>
  <si>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</si>
  <si>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</si>
  <si>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</si>
  <si>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</si>
  <si>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</si>
  <si>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</si>
  <si>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</si>
  <si>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</si>
  <si>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</si>
  <si>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</si>
  <si>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</si>
  <si>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</si>
  <si>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</si>
  <si>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</si>
  <si>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</si>
  <si>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</si>
  <si>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</si>
  <si>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</si>
  <si>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</si>
  <si>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</si>
  <si>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</si>
  <si>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</si>
  <si>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</si>
  <si>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</si>
  <si>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</si>
  <si>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</si>
  <si>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</si>
  <si>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</si>
  <si>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</si>
  <si>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</si>
  <si>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</si>
  <si>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</si>
  <si>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</si>
  <si>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</si>
  <si>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</si>
  <si>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</si>
  <si>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</si>
  <si>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</si>
  <si>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</si>
  <si>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</si>
  <si>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</si>
  <si>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</si>
  <si>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</si>
  <si>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</si>
  <si>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</si>
  <si>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</si>
  <si>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</si>
  <si>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</si>
  <si>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</si>
  <si>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</si>
  <si>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</si>
  <si>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</si>
  <si>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</si>
  <si>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</si>
  <si>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</si>
  <si>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</si>
  <si>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</si>
  <si>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</si>
  <si>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</si>
  <si>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</si>
  <si>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</si>
  <si>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</si>
  <si>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</si>
  <si>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</si>
  <si>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</si>
  <si>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</si>
  <si>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</si>
  <si>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</si>
  <si>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</si>
  <si>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</si>
  <si>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</si>
  <si>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</si>
  <si>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</si>
  <si>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</si>
  <si>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</si>
  <si>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</si>
  <si>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</si>
  <si>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</si>
  <si>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</si>
  <si>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</si>
  <si>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</si>
  <si>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</si>
  <si>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</si>
  <si>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</si>
  <si>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</si>
  <si>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</si>
  <si>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</si>
  <si>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</si>
  <si>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</si>
  <si>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</si>
  <si>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</si>
  <si>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</si>
  <si>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</si>
  <si>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</si>
  <si>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</si>
  <si>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</si>
  <si>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</si>
  <si>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</si>
  <si>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</si>
  <si>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</si>
  <si>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</si>
  <si>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</si>
  <si>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</si>
  <si>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</si>
  <si>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</si>
  <si>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</si>
  <si>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</si>
  <si>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</si>
  <si>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</si>
  <si>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</si>
  <si>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</si>
  <si>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</si>
  <si>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</si>
  <si>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</si>
  <si>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</si>
  <si>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</si>
  <si>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</si>
  <si>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</si>
  <si>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</si>
  <si>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</si>
  <si>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</si>
  <si>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</si>
  <si>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</si>
  <si>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</si>
  <si>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</si>
  <si>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</si>
  <si>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</si>
  <si>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</si>
  <si>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</si>
  <si>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</si>
  <si>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</si>
  <si>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</si>
  <si>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</si>
  <si>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</si>
  <si>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</si>
  <si>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</si>
  <si>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</si>
  <si>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</si>
  <si>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</si>
  <si>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</si>
  <si>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</si>
  <si>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</si>
  <si>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</si>
  <si>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</si>
  <si>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</si>
  <si>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</si>
  <si>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</si>
  <si>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</si>
  <si>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</si>
  <si>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</si>
  <si>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</si>
  <si>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</si>
  <si>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</si>
  <si>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</si>
  <si>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</si>
  <si>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</si>
  <si>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</si>
  <si>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</si>
  <si>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</si>
  <si>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</si>
  <si>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</si>
  <si>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</si>
  <si>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</si>
  <si>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</si>
  <si>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</si>
  <si>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</si>
  <si>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</si>
  <si>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</si>
  <si>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</si>
  <si>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</si>
  <si>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</si>
  <si>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</si>
  <si>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</si>
  <si>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</si>
  <si>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</si>
  <si>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</si>
  <si>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</si>
  <si>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</si>
  <si>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</si>
  <si>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</si>
  <si>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</si>
  <si>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</si>
  <si>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</si>
  <si>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</si>
  <si>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</si>
  <si>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</si>
  <si>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</si>
  <si>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</si>
  <si>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</si>
  <si>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</si>
  <si>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</si>
  <si>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</si>
  <si>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</si>
  <si>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</si>
  <si>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</si>
  <si>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</si>
  <si>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</si>
  <si>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</si>
  <si>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</si>
  <si>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</si>
  <si>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</si>
  <si>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</si>
  <si>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</si>
  <si>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</si>
  <si>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</si>
  <si>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</si>
  <si>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</si>
  <si>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</si>
  <si>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</si>
  <si>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</si>
  <si>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</si>
  <si>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</si>
  <si>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</si>
  <si>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</si>
  <si>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</si>
  <si>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</si>
  <si>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</si>
  <si>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</si>
  <si>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</si>
  <si>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</si>
  <si>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</si>
  <si>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</si>
  <si>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</si>
  <si>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</si>
  <si>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</si>
  <si>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</si>
  <si>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</si>
  <si>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</si>
  <si>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</si>
  <si>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</si>
  <si>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</si>
  <si>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</si>
  <si>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</si>
  <si>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</si>
  <si>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</si>
  <si>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</si>
  <si>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</si>
  <si>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</si>
  <si>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</si>
  <si>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</si>
  <si>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</si>
  <si>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</si>
  <si>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</si>
  <si>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</si>
  <si>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</si>
  <si>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</si>
  <si>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</si>
  <si>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</si>
  <si>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</si>
  <si>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</si>
  <si>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</si>
  <si>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</si>
  <si>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</si>
  <si>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</si>
  <si>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</si>
  <si>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</si>
  <si>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</si>
  <si>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</si>
  <si>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</si>
  <si>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</si>
  <si>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</si>
  <si>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</si>
  <si>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</si>
  <si>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</si>
  <si>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</si>
  <si>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</si>
  <si>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</si>
  <si>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</si>
  <si>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</si>
  <si>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</si>
  <si>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</si>
  <si>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</si>
  <si>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</si>
  <si>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</si>
  <si>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</si>
  <si>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</si>
  <si>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</si>
  <si>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</si>
  <si>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</si>
  <si>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</si>
  <si>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</si>
  <si>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</si>
  <si>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</si>
  <si>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</si>
  <si>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</si>
  <si>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</si>
  <si>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</si>
  <si>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</si>
  <si>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</si>
  <si>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</si>
  <si>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</si>
  <si>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</si>
  <si>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</si>
  <si>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</si>
  <si>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</si>
  <si>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</si>
  <si>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</si>
  <si>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</si>
  <si>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</si>
  <si>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</si>
  <si>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</si>
  <si>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</si>
  <si>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</si>
  <si>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</si>
  <si>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</si>
  <si>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</si>
  <si>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</si>
  <si>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</si>
  <si>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</si>
  <si>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</si>
  <si>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</si>
  <si>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</si>
  <si>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</si>
  <si>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</si>
  <si>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</si>
  <si>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</si>
  <si>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</si>
  <si>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</si>
  <si>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</si>
  <si>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</si>
  <si>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</si>
  <si>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</si>
  <si>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</si>
  <si>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</si>
  <si>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</si>
  <si>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</si>
  <si>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</si>
  <si>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</si>
  <si>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</si>
  <si>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</si>
  <si>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</si>
  <si>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</si>
  <si>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</si>
  <si>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</si>
  <si>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</si>
  <si>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</si>
  <si>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</si>
  <si>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</si>
  <si>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</si>
  <si>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</si>
  <si>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</si>
  <si>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</si>
  <si>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</si>
  <si>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</si>
  <si>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</si>
  <si>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</si>
  <si>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</si>
  <si>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</si>
  <si>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</si>
  <si>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</si>
  <si>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</si>
  <si>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</si>
  <si>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</si>
  <si>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</si>
  <si>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</si>
  <si>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</si>
  <si>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</si>
  <si>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</si>
  <si>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</si>
  <si>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</si>
  <si>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</si>
  <si>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</si>
  <si>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</si>
  <si>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</si>
  <si>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</si>
  <si>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</si>
  <si>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</si>
  <si>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</si>
  <si>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</si>
  <si>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</si>
  <si>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</si>
  <si>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</si>
  <si>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</si>
  <si>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</si>
  <si>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</si>
  <si>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</si>
  <si>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</si>
  <si>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</si>
  <si>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</si>
  <si>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</si>
  <si>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</si>
  <si>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</si>
  <si>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</si>
  <si>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</si>
  <si>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</si>
  <si>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</si>
  <si>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</si>
  <si>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</si>
  <si>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</si>
  <si>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</si>
  <si>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</si>
  <si>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</si>
  <si>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</si>
  <si>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</si>
  <si>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</si>
  <si>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</si>
  <si>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</si>
  <si>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</si>
  <si>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</si>
  <si>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</si>
  <si>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</si>
  <si>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</si>
  <si>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</si>
  <si>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</si>
  <si>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</si>
  <si>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</si>
  <si>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</si>
  <si>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</si>
  <si>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</si>
  <si>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</si>
  <si>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</si>
  <si>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</si>
  <si>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</si>
  <si>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</si>
  <si>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</si>
  <si>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</si>
  <si>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</si>
  <si>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</si>
  <si>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</si>
  <si>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</si>
  <si>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</si>
  <si>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</si>
  <si>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</si>
  <si>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</si>
  <si>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</si>
  <si>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</si>
  <si>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</si>
  <si>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</si>
  <si>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</si>
  <si>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</si>
  <si>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</si>
  <si>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</si>
  <si>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</si>
  <si>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</si>
  <si>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</si>
  <si>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</si>
  <si>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</si>
  <si>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</si>
  <si>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</si>
  <si>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</si>
  <si>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</si>
  <si>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</si>
  <si>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</si>
  <si>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</si>
  <si>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</si>
  <si>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</si>
  <si>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</si>
  <si>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</si>
  <si>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</si>
  <si>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</si>
  <si>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</si>
  <si>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</si>
  <si>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</si>
  <si>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</si>
  <si>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</si>
  <si>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</si>
  <si>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</si>
  <si>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</si>
  <si>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</si>
  <si>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</si>
  <si>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</si>
  <si>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</si>
  <si>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</si>
  <si>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</si>
  <si>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</si>
  <si>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</si>
  <si>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</si>
  <si>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</si>
  <si>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</si>
  <si>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</si>
  <si>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</si>
  <si>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</si>
  <si>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</si>
  <si>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</si>
  <si>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</si>
  <si>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</si>
  <si>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</si>
  <si>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</si>
  <si>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</si>
  <si>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</si>
  <si>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</si>
  <si>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</si>
  <si>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</si>
  <si>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</si>
  <si>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</si>
  <si>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</si>
  <si>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</si>
  <si>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</si>
  <si>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</si>
  <si>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</si>
  <si>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</si>
  <si>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</si>
  <si>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</si>
  <si>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</si>
  <si>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</si>
  <si>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</si>
  <si>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</si>
  <si>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</si>
  <si>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</si>
  <si>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</si>
  <si>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</si>
  <si>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</si>
  <si>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</si>
  <si>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</si>
  <si>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</si>
  <si>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</si>
  <si>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</si>
  <si>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</si>
  <si>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</si>
  <si>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</si>
  <si>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</si>
  <si>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</si>
  <si>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</si>
  <si>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</si>
  <si>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</si>
  <si>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</si>
  <si>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</si>
  <si>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</si>
  <si>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</si>
  <si>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</si>
  <si>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</si>
  <si>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</si>
  <si>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</si>
  <si>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</si>
  <si>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</si>
  <si>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</si>
  <si>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</si>
  <si>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</si>
  <si>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</si>
  <si>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</si>
  <si>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</si>
  <si>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</si>
  <si>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</si>
  <si>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</si>
  <si>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</si>
  <si>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</si>
  <si>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</si>
  <si>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</si>
  <si>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</si>
  <si>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</si>
  <si>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</si>
  <si>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</si>
  <si>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</si>
  <si>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</si>
  <si>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</si>
  <si>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</si>
  <si>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</si>
  <si>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</si>
  <si>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</si>
  <si>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</si>
  <si>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</si>
  <si>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</si>
  <si>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</si>
  <si>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</si>
  <si>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</si>
  <si>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</si>
  <si>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</si>
  <si>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</si>
  <si>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</si>
  <si>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</si>
  <si>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</si>
  <si>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</si>
  <si>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</si>
  <si>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</si>
  <si>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</si>
  <si>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</si>
  <si>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</si>
  <si>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</si>
  <si>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</si>
  <si>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</si>
  <si>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</si>
  <si>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</si>
  <si>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</si>
  <si>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</si>
  <si>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</si>
  <si>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</si>
  <si>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</si>
  <si>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</si>
  <si>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</si>
  <si>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</si>
  <si>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</si>
  <si>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</si>
  <si>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</si>
  <si>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</si>
  <si>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</si>
  <si>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</si>
  <si>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</si>
  <si>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</si>
  <si>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</si>
  <si>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</si>
  <si>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</si>
  <si>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</si>
  <si>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</si>
  <si>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</si>
  <si>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</si>
  <si>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</si>
  <si>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</si>
  <si>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</si>
  <si>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</si>
  <si>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</si>
  <si>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</si>
  <si>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</si>
  <si>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</si>
  <si>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</si>
  <si>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</si>
  <si>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</si>
  <si>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</si>
  <si>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</si>
  <si>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</si>
  <si>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</si>
  <si>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</si>
  <si>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</si>
  <si>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</si>
  <si>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</si>
  <si>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</si>
  <si>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</si>
  <si>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</si>
  <si>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</si>
  <si>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</si>
  <si>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</si>
  <si>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</si>
  <si>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</si>
  <si>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</si>
  <si>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</si>
  <si>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</si>
  <si>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</si>
  <si>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</si>
  <si>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</si>
  <si>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</si>
  <si>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</si>
  <si>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</si>
  <si>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</si>
  <si>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</si>
  <si>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</si>
  <si>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</si>
  <si>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</si>
  <si>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</si>
  <si>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</si>
  <si>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</si>
  <si>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</si>
  <si>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</si>
  <si>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</si>
  <si>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</si>
  <si>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</si>
  <si>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</si>
  <si>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</si>
  <si>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</si>
  <si>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</si>
  <si>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</si>
  <si>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</si>
  <si>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</si>
  <si>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</si>
  <si>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</si>
  <si>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</si>
  <si>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</si>
  <si>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</si>
  <si>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</si>
  <si>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</si>
  <si>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</si>
  <si>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</si>
  <si>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</si>
  <si>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</si>
  <si>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</si>
  <si>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</si>
  <si>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</si>
  <si>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</si>
  <si>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</si>
  <si>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</si>
  <si>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</si>
  <si>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</si>
  <si>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</si>
  <si>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</si>
  <si>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</si>
  <si>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</si>
  <si>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</si>
  <si>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</si>
  <si>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</si>
  <si>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</si>
  <si>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</si>
  <si>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</si>
  <si>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</si>
  <si>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</si>
  <si>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</si>
  <si>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</si>
  <si>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</si>
  <si>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</si>
  <si>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</si>
  <si>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</si>
  <si>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</si>
  <si>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</si>
  <si>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</si>
  <si>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</si>
  <si>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</si>
  <si>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</si>
  <si>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</si>
  <si>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</si>
  <si>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</si>
  <si>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</si>
  <si>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</si>
  <si>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</si>
  <si>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</si>
  <si>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</si>
  <si>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</si>
  <si>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</si>
  <si>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</si>
  <si>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</si>
  <si>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</si>
  <si>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</si>
  <si>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</si>
  <si>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</si>
  <si>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</si>
  <si>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</si>
  <si>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</si>
  <si>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</si>
  <si>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</si>
  <si>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</si>
  <si>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</si>
  <si>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</si>
  <si>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</si>
  <si>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</si>
  <si>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</si>
  <si>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</si>
  <si>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</si>
  <si>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</si>
  <si>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</si>
  <si>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</si>
  <si>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</si>
  <si>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</si>
  <si>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</si>
  <si>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</si>
  <si>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</si>
  <si>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</si>
  <si>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</si>
  <si>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</si>
  <si>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</si>
  <si>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</si>
  <si>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</si>
  <si>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</si>
  <si>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</si>
  <si>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</si>
  <si>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</si>
  <si>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</si>
  <si>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</si>
  <si>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</si>
  <si>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</si>
  <si>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</si>
  <si>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</si>
  <si>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</si>
  <si>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</si>
  <si>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</si>
  <si>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</si>
  <si>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</si>
  <si>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</si>
  <si>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</si>
  <si>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</si>
  <si>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</si>
  <si>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</si>
  <si>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</si>
  <si>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</si>
  <si>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</si>
  <si>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</si>
  <si>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</si>
  <si>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</si>
  <si>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</si>
  <si>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</si>
  <si>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</si>
  <si>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</si>
  <si>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</si>
  <si>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</si>
  <si>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</si>
  <si>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</si>
  <si>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</si>
  <si>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</si>
  <si>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</si>
  <si>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</si>
  <si>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</si>
  <si>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</si>
  <si>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</si>
  <si>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</si>
  <si>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</si>
  <si>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</si>
  <si>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</si>
  <si>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</si>
  <si>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</si>
  <si>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</si>
  <si>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</si>
  <si>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</si>
  <si>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</si>
  <si>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</si>
  <si>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</si>
  <si>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</si>
  <si>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</si>
  <si>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</si>
  <si>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</si>
  <si>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</si>
  <si>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</si>
  <si>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</si>
  <si>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</si>
  <si>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</si>
  <si>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</si>
  <si>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</si>
  <si>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</si>
  <si>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</si>
  <si>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</si>
  <si>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</si>
  <si>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</si>
  <si>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</si>
  <si>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</si>
  <si>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</si>
  <si>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</si>
  <si>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</si>
  <si>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</si>
  <si>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</si>
  <si>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</si>
  <si>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</si>
  <si>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</si>
  <si>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</si>
  <si>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</si>
  <si>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</si>
  <si>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</si>
  <si>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</si>
  <si>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</si>
  <si>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</si>
  <si>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</si>
  <si>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</si>
  <si>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</si>
  <si>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</si>
  <si>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</si>
  <si>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</si>
  <si>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</si>
  <si>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</si>
  <si>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</si>
  <si>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</si>
  <si>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</si>
  <si>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</si>
  <si>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</si>
  <si>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</si>
  <si>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</si>
  <si>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</si>
  <si>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</si>
  <si>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</si>
  <si>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</si>
  <si>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</si>
  <si>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</si>
  <si>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</si>
  <si>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</si>
  <si>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</si>
  <si>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</si>
  <si>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</si>
  <si>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</si>
  <si>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</si>
  <si>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</si>
  <si>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</si>
  <si>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</si>
  <si>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</si>
  <si>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</si>
  <si>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</si>
  <si>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</si>
  <si>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</si>
  <si>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</si>
  <si>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</si>
  <si>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</si>
  <si>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</si>
  <si>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</si>
  <si>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</si>
  <si>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</si>
  <si>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</si>
  <si>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</si>
  <si>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</si>
  <si>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</si>
  <si>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</si>
  <si>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</si>
  <si>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</si>
  <si>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</si>
  <si>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</si>
  <si>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</si>
  <si>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</si>
  <si>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</si>
  <si>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</si>
  <si>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</si>
  <si>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</si>
  <si>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</si>
  <si>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</si>
  <si>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</si>
  <si>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</si>
  <si>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</si>
  <si>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</si>
  <si>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</si>
  <si>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</si>
  <si>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</si>
  <si>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</si>
  <si>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</si>
  <si>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</si>
  <si>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</si>
  <si>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</si>
  <si>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</si>
  <si>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</si>
  <si>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</si>
  <si>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</si>
  <si>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</si>
  <si>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</si>
  <si>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</si>
  <si>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</si>
  <si>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</si>
  <si>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</si>
  <si>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</si>
  <si>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</si>
  <si>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</si>
  <si>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</si>
  <si>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</si>
  <si>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</si>
  <si>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</si>
  <si>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</si>
  <si>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</si>
  <si>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</si>
  <si>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</si>
  <si>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</si>
  <si>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</si>
  <si>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</si>
  <si>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</si>
  <si>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</si>
  <si>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</si>
  <si>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</si>
  <si>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</si>
  <si>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</si>
  <si>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</si>
  <si>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</si>
  <si>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</si>
  <si>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</si>
  <si>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</si>
  <si>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</si>
  <si>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</si>
  <si>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</si>
  <si>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</si>
  <si>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</si>
  <si>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</si>
  <si>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</si>
  <si>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</si>
  <si>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</si>
  <si>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</si>
  <si>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</si>
  <si>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</si>
  <si>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</si>
  <si>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</si>
  <si>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</si>
  <si>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</si>
  <si>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</si>
  <si>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</si>
  <si>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</si>
  <si>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</si>
  <si>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</si>
  <si>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</si>
  <si>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</si>
  <si>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</si>
  <si>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</si>
  <si>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</si>
  <si>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</si>
  <si>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</si>
  <si>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</si>
  <si>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</si>
  <si>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</si>
  <si>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</si>
  <si>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</si>
  <si>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</si>
  <si>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</si>
  <si>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</si>
  <si>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</si>
  <si>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</si>
  <si>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</si>
  <si>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</si>
  <si>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</si>
  <si>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</si>
  <si>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</si>
  <si>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</si>
  <si>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</si>
  <si>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</si>
  <si>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</si>
  <si>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</si>
  <si>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</si>
  <si>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</si>
  <si>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</si>
  <si>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</si>
  <si>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</si>
  <si>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</si>
  <si>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</si>
  <si>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</si>
  <si>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</si>
  <si>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</si>
  <si>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</si>
  <si>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</si>
  <si>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</si>
  <si>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</si>
  <si>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</si>
  <si>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</si>
  <si>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</si>
  <si>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</si>
  <si>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</si>
  <si>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</si>
  <si>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</si>
  <si>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</si>
  <si>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</si>
  <si>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</si>
  <si>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</si>
  <si>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</si>
  <si>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</si>
  <si>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</si>
  <si>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</si>
  <si>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</si>
  <si>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</si>
  <si>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</si>
  <si>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</si>
  <si>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</si>
  <si>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</si>
  <si>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</si>
  <si>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</si>
  <si>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</si>
  <si>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</si>
  <si>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</si>
  <si>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</si>
  <si>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</si>
  <si>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</si>
  <si>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</si>
  <si>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</si>
  <si>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</si>
  <si>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</si>
  <si>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</si>
  <si>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</si>
  <si>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</si>
  <si>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</si>
  <si>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</si>
  <si>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</si>
  <si>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</si>
  <si>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</si>
  <si>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</si>
  <si>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</si>
  <si>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</si>
  <si>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</si>
  <si>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</si>
  <si>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</si>
  <si>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</si>
  <si>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</si>
  <si>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</si>
  <si>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</si>
  <si>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</si>
  <si>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</si>
  <si>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</si>
  <si>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</si>
  <si>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</si>
  <si>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</si>
  <si>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</si>
  <si>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</si>
  <si>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</si>
  <si>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</si>
  <si>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</si>
  <si>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</si>
  <si>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</si>
  <si>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</si>
  <si>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</si>
  <si>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</si>
  <si>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</si>
  <si>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</si>
  <si>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</si>
  <si>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</si>
  <si>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</si>
  <si>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</si>
  <si>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</si>
  <si>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</si>
  <si>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</si>
  <si>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</si>
  <si>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</si>
  <si>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</si>
  <si>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</si>
  <si>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</si>
  <si>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</si>
  <si>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</si>
  <si>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</si>
  <si>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</si>
  <si>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</si>
  <si>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</si>
  <si>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</si>
  <si>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</si>
  <si>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</si>
  <si>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</si>
  <si>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</si>
  <si>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</si>
  <si>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</si>
  <si>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</si>
  <si>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</si>
  <si>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</si>
  <si>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</si>
  <si>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</si>
  <si>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</si>
  <si>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</si>
  <si>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</si>
  <si>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</si>
  <si>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</si>
  <si>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</si>
  <si>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</si>
  <si>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</si>
  <si>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</si>
  <si>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</si>
  <si>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</si>
  <si>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</si>
  <si>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</si>
  <si>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</si>
  <si>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</si>
  <si>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</si>
  <si>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</si>
  <si>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</si>
  <si>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</si>
  <si>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</si>
  <si>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</si>
  <si>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</si>
  <si>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</si>
  <si>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</si>
  <si>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</si>
  <si>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</si>
  <si>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</si>
  <si>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</si>
  <si>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</si>
  <si>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</si>
  <si>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</si>
  <si>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</si>
  <si>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</si>
  <si>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</si>
  <si>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</si>
  <si>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</si>
  <si>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</si>
  <si>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</si>
  <si>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</si>
  <si>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</si>
  <si>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</si>
  <si>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</si>
  <si>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</si>
  <si>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</si>
  <si>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</si>
  <si>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</si>
  <si>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</si>
  <si>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</si>
  <si>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</si>
  <si>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</si>
  <si>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</si>
  <si>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</si>
  <si>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</si>
  <si>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</si>
  <si>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</si>
  <si>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</si>
  <si>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</si>
  <si>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</si>
  <si>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</si>
  <si>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</si>
  <si>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</si>
  <si>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</si>
  <si>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</si>
  <si>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</si>
  <si>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</si>
  <si>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</si>
  <si>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</si>
  <si>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</si>
  <si>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</si>
  <si>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</si>
  <si>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</si>
  <si>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</si>
  <si>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</si>
  <si>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</si>
  <si>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</si>
  <si>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</si>
  <si>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</si>
  <si>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</si>
  <si>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</si>
  <si>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</si>
  <si>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</si>
  <si>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</si>
  <si>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</si>
  <si>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</si>
  <si>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</si>
  <si>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</si>
  <si>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</si>
  <si>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</si>
  <si>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</si>
  <si>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</si>
  <si>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</si>
  <si>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</si>
  <si>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</si>
  <si>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</si>
  <si>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</si>
  <si>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</si>
  <si>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</si>
  <si>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</si>
  <si>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</si>
  <si>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</si>
  <si>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</si>
  <si>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</si>
  <si>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</si>
  <si>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</si>
  <si>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</si>
  <si>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</si>
  <si>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</si>
  <si>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</si>
  <si>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</si>
  <si>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</si>
  <si>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</si>
  <si>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</si>
  <si>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</si>
  <si>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</si>
  <si>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</si>
  <si>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</si>
  <si>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</si>
  <si>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</si>
  <si>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</si>
  <si>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</si>
  <si>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</si>
  <si>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</si>
  <si>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</si>
  <si>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</si>
  <si>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</si>
  <si>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</si>
  <si>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</si>
  <si>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</si>
  <si>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</si>
  <si>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</si>
  <si>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</si>
  <si>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</si>
  <si>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</si>
  <si>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</si>
  <si>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</si>
  <si>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</si>
  <si>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</si>
  <si>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</si>
  <si>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</si>
  <si>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</si>
  <si>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</si>
  <si>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</si>
  <si>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</si>
  <si>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</si>
  <si>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</si>
  <si>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</si>
  <si>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</si>
  <si>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</si>
  <si>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</si>
  <si>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</si>
  <si>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</si>
  <si>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</si>
  <si>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</si>
  <si>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</si>
  <si>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</si>
  <si>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</si>
  <si>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</si>
  <si>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</si>
  <si>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</si>
  <si>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</si>
  <si>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</si>
  <si>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</si>
  <si>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</si>
  <si>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</si>
  <si>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</si>
  <si>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</si>
  <si>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</si>
  <si>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</si>
  <si>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</si>
  <si>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</si>
  <si>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</si>
  <si>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</si>
  <si>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</si>
  <si>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</si>
  <si>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</si>
  <si>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</si>
  <si>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</si>
  <si>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</si>
  <si>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</si>
  <si>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</si>
  <si>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</si>
  <si>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</si>
  <si>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</si>
  <si>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</si>
  <si>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</si>
  <si>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</si>
  <si>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</si>
  <si>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</si>
  <si>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</si>
  <si>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</si>
  <si>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</si>
  <si>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</si>
  <si>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</si>
  <si>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</si>
  <si>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</si>
  <si>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</si>
  <si>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</si>
  <si>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</si>
  <si>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</si>
  <si>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</si>
  <si>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</si>
  <si>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</si>
  <si>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</si>
  <si>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</si>
  <si>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</si>
  <si>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</si>
  <si>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</si>
  <si>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</si>
  <si>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</si>
  <si>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</si>
  <si>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</si>
  <si>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</si>
  <si>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</si>
  <si>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</si>
  <si>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</si>
  <si>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</si>
  <si>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</si>
  <si>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</si>
  <si>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</si>
  <si>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</si>
  <si>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</si>
  <si>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</si>
  <si>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</si>
  <si>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</si>
  <si>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</si>
  <si>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</si>
  <si>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</si>
  <si>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</si>
  <si>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</si>
  <si>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</si>
  <si>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</si>
  <si>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</si>
  <si>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</si>
  <si>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</si>
  <si>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</si>
  <si>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</si>
  <si>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</si>
  <si>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</si>
  <si>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</si>
  <si>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</si>
  <si>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</si>
  <si>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</si>
  <si>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</si>
  <si>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</si>
  <si>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</si>
  <si>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</si>
  <si>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</si>
  <si>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</si>
  <si>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</si>
  <si>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</si>
  <si>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</si>
  <si>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</si>
  <si>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</si>
  <si>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</si>
  <si>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</si>
  <si>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</si>
  <si>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</si>
  <si>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</si>
  <si>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</si>
  <si>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</si>
  <si>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</si>
  <si>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</si>
  <si>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</si>
  <si>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</si>
  <si>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</si>
  <si>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</si>
  <si>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</si>
  <si>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</si>
  <si>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</si>
  <si>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</si>
  <si>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</si>
  <si>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</si>
  <si>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</si>
  <si>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</si>
  <si>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</si>
  <si>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</si>
  <si>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</si>
  <si>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</si>
  <si>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</si>
  <si>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</si>
  <si>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</si>
  <si>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</si>
  <si>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</si>
  <si>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</si>
  <si>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</si>
  <si>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</si>
  <si>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</si>
  <si>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</si>
  <si>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</si>
  <si>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</si>
  <si>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</si>
  <si>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</si>
  <si>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</si>
  <si>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</si>
  <si>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</si>
  <si>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</si>
  <si>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</si>
  <si>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</si>
  <si>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</si>
  <si>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</si>
  <si>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</si>
  <si>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</si>
  <si>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</si>
  <si>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</si>
  <si>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</si>
  <si>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</si>
  <si>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</si>
  <si>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</si>
  <si>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</si>
  <si>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</si>
  <si>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</si>
  <si>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</si>
  <si>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</si>
  <si>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</si>
  <si>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</si>
  <si>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</si>
  <si>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</si>
  <si>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</si>
  <si>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</si>
  <si>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</si>
  <si>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</si>
  <si>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</si>
  <si>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</si>
  <si>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</si>
  <si>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</si>
  <si>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</si>
  <si>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</si>
  <si>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</si>
  <si>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</si>
  <si>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</si>
  <si>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</si>
  <si>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</si>
  <si>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</si>
  <si>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</si>
  <si>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</si>
  <si>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</si>
  <si>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</si>
  <si>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</si>
  <si>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</si>
  <si>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</si>
  <si>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</si>
  <si>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</si>
  <si>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</si>
  <si>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</si>
  <si>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</si>
  <si>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</si>
  <si>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</si>
  <si>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</si>
  <si>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</si>
  <si>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</si>
  <si>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</si>
  <si>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</si>
  <si>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</si>
  <si>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</si>
  <si>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</si>
  <si>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</si>
  <si>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</si>
  <si>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</si>
  <si>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</si>
  <si>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</si>
  <si>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</si>
  <si>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</si>
  <si>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</si>
  <si>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</si>
  <si>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</si>
  <si>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</si>
  <si>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</si>
  <si>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</si>
  <si>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</si>
  <si>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</si>
  <si>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</si>
  <si>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</si>
  <si>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</si>
  <si>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</si>
  <si>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</si>
  <si>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</si>
  <si>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</si>
  <si>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</si>
  <si>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</si>
  <si>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</si>
  <si>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</si>
  <si>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</si>
  <si>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</si>
  <si>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</si>
  <si>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</si>
  <si>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</si>
  <si>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</si>
  <si>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</si>
  <si>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</si>
  <si>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</si>
  <si>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</si>
  <si>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</si>
  <si>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</si>
  <si>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</si>
  <si>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</si>
  <si>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</si>
  <si>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</si>
  <si>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</si>
  <si>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</si>
  <si>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</si>
  <si>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</si>
  <si>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</si>
  <si>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</si>
  <si>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</si>
  <si>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</si>
  <si>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</si>
  <si>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</si>
  <si>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</si>
  <si>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</si>
  <si>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</si>
  <si>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</si>
  <si>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</si>
  <si>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</si>
  <si>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</si>
  <si>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</si>
  <si>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</si>
  <si>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</si>
  <si>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</si>
  <si>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</si>
  <si>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</si>
  <si>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</si>
  <si>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</si>
  <si>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</si>
  <si>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</si>
  <si>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</si>
  <si>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</si>
  <si>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</si>
  <si>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</si>
  <si>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</si>
  <si>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</si>
  <si>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</si>
  <si>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</si>
  <si>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</si>
  <si>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</si>
  <si>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</si>
  <si>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</si>
  <si>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</si>
  <si>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</si>
  <si>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</si>
  <si>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</si>
  <si>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</si>
  <si>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</si>
  <si>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</si>
  <si>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</si>
  <si>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</si>
  <si>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</si>
  <si>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</si>
  <si>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</si>
  <si>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</si>
  <si>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</si>
  <si>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</si>
  <si>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</si>
  <si>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</si>
  <si>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</si>
  <si>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</si>
  <si>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</si>
  <si>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</si>
  <si>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</si>
  <si>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</si>
  <si>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</si>
  <si>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</si>
  <si>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</si>
  <si>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</si>
  <si>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</si>
  <si>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</si>
  <si>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</si>
  <si>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</si>
  <si>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</si>
  <si>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</si>
  <si>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</si>
  <si>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</si>
  <si>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</si>
  <si>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</si>
  <si>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</si>
  <si>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</si>
  <si>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</si>
  <si>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</si>
  <si>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</si>
  <si>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</si>
  <si>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</si>
  <si>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</si>
  <si>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</si>
  <si>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</si>
  <si>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</si>
  <si>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</si>
  <si>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</si>
  <si>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</si>
  <si>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</si>
  <si>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</si>
  <si>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</si>
  <si>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</si>
  <si>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</si>
  <si>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</si>
  <si>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</si>
  <si>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</si>
  <si>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</si>
  <si>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</si>
  <si>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</si>
  <si>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</si>
  <si>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</si>
  <si>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</si>
  <si>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</si>
  <si>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</si>
  <si>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</si>
  <si>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</si>
  <si>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</si>
  <si>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</si>
  <si>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</si>
  <si>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</si>
  <si>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</si>
  <si>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</si>
  <si>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</si>
  <si>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</si>
  <si>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</si>
  <si>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</si>
  <si>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</si>
  <si>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</si>
  <si>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</si>
  <si>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</si>
  <si>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</si>
  <si>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</si>
  <si>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</si>
  <si>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</si>
  <si>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</si>
  <si>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</si>
  <si>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</si>
  <si>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</si>
  <si>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</si>
  <si>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</si>
  <si>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</si>
  <si>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</si>
  <si>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</si>
  <si>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</si>
  <si>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</si>
  <si>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</si>
  <si>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</si>
  <si>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</si>
  <si>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</si>
  <si>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</si>
  <si>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</si>
  <si>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</si>
  <si>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</si>
  <si>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</si>
  <si>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</si>
  <si>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</si>
  <si>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</si>
  <si>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</si>
  <si>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</si>
  <si>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</si>
  <si>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</si>
  <si>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</si>
  <si>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</si>
  <si>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</si>
  <si>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</si>
  <si>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</si>
  <si>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</si>
  <si>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</si>
  <si>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</si>
  <si>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</si>
  <si>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</si>
  <si>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</si>
  <si>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</si>
  <si>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</si>
  <si>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</si>
  <si>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</si>
  <si>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</si>
  <si>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</si>
  <si>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</si>
  <si>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</si>
  <si>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</si>
  <si>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</si>
  <si>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</si>
  <si>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</si>
  <si>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</si>
  <si>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</si>
  <si>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</si>
  <si>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</si>
  <si>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</si>
  <si>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</si>
  <si>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</si>
  <si>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</si>
  <si>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</si>
  <si>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</si>
  <si>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</si>
  <si>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</si>
  <si>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</si>
  <si>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</si>
  <si>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</si>
  <si>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</si>
  <si>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</si>
  <si>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</si>
  <si>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</si>
  <si>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</si>
  <si>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</si>
  <si>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</si>
  <si>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</si>
  <si>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</si>
  <si>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</si>
  <si>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</si>
  <si>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</si>
  <si>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</si>
  <si>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</si>
  <si>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</si>
  <si>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</si>
  <si>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</si>
  <si>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</si>
  <si>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</si>
  <si>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</si>
  <si>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</si>
  <si>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</si>
  <si>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</si>
  <si>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</si>
  <si>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</si>
  <si>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</si>
  <si>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</si>
  <si>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</si>
  <si>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</si>
  <si>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</si>
  <si>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</si>
  <si>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</si>
  <si>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</si>
  <si>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</si>
  <si>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</si>
  <si>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</si>
  <si>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</si>
  <si>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</si>
  <si>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</si>
  <si>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</si>
  <si>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</si>
  <si>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</si>
  <si>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</si>
  <si>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</si>
  <si>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</si>
  <si>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</si>
  <si>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</si>
  <si>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</si>
  <si>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</si>
  <si>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</si>
  <si>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</si>
  <si>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</si>
  <si>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</si>
  <si>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</si>
  <si>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</si>
  <si>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</si>
  <si>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</si>
  <si>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</si>
  <si>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</si>
  <si>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</si>
  <si>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</si>
  <si>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</si>
  <si>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</si>
  <si>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</si>
  <si>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</si>
  <si>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</si>
  <si>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</si>
  <si>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</si>
  <si>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</si>
  <si>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</si>
  <si>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</si>
  <si>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</si>
  <si>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</si>
  <si>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</si>
  <si>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</si>
  <si>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</si>
  <si>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</si>
  <si>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</si>
  <si>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</si>
  <si>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</si>
  <si>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</si>
  <si>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</si>
  <si>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</si>
  <si>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</si>
  <si>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</si>
  <si>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</si>
  <si>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</si>
  <si>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</si>
  <si>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</si>
  <si>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</si>
  <si>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</si>
  <si>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</si>
  <si>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</si>
  <si>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</si>
  <si>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</si>
  <si>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</si>
  <si>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</si>
  <si>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</si>
  <si>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</si>
  <si>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</si>
  <si>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</si>
  <si>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</si>
  <si>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</si>
  <si>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</si>
  <si>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</si>
  <si>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</si>
  <si>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</si>
  <si>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</si>
  <si>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</si>
  <si>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</si>
  <si>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</si>
  <si>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</si>
  <si>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</si>
  <si>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</si>
  <si>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</si>
  <si>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</si>
  <si>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</si>
  <si>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</si>
  <si>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</si>
  <si>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</si>
  <si>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</si>
  <si>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</si>
  <si>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</si>
  <si>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</si>
  <si>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</si>
  <si>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</si>
  <si>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</si>
  <si>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</si>
  <si>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</si>
  <si>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</si>
  <si>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</si>
  <si>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</si>
  <si>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</si>
  <si>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</si>
  <si>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</si>
  <si>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</si>
  <si>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</si>
  <si>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</si>
  <si>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</si>
  <si>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</si>
  <si>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</si>
  <si>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</si>
  <si>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</si>
  <si>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</si>
  <si>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</si>
  <si>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</si>
  <si>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</si>
  <si>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</si>
  <si>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</si>
  <si>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</si>
  <si>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</si>
  <si>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</si>
  <si>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</si>
  <si>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</si>
  <si>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</si>
  <si>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</si>
  <si>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</si>
  <si>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</si>
  <si>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</si>
  <si>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</si>
  <si>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</si>
  <si>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</si>
  <si>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</si>
  <si>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</si>
  <si>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</si>
  <si>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</si>
  <si>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</si>
  <si>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</si>
  <si>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</si>
  <si>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</si>
  <si>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</si>
  <si>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</si>
  <si>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</si>
  <si>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</si>
  <si>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</si>
  <si>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</si>
  <si>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</si>
  <si>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</si>
  <si>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</si>
  <si>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</si>
  <si>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</si>
  <si>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</si>
  <si>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</si>
  <si>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</si>
  <si>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</si>
  <si>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</si>
  <si>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</si>
  <si>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</si>
  <si>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</si>
  <si>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</si>
  <si>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</si>
  <si>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</si>
  <si>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</si>
  <si>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</si>
  <si>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</si>
  <si>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</si>
  <si>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</si>
  <si>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</si>
  <si>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</si>
  <si>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</si>
  <si>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</si>
  <si>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</si>
  <si>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</si>
  <si>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</si>
  <si>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</si>
  <si>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</si>
  <si>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</si>
  <si>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</si>
  <si>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</si>
  <si>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</si>
  <si>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</si>
  <si>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</si>
  <si>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</si>
  <si>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</si>
  <si>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</si>
  <si>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</si>
  <si>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</si>
  <si>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</si>
  <si>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</si>
  <si>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</si>
  <si>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</si>
  <si>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</si>
  <si>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</si>
  <si>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</si>
  <si>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</si>
  <si>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</si>
  <si>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</si>
  <si>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</si>
  <si>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</si>
  <si>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</si>
  <si>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</si>
  <si>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</si>
  <si>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</si>
  <si>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</si>
  <si>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</si>
  <si>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</si>
  <si>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</si>
  <si>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</si>
  <si>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</si>
  <si>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</si>
  <si>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</si>
  <si>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</si>
  <si>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</si>
  <si>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</si>
  <si>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</si>
  <si>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</si>
  <si>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</si>
  <si>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</si>
  <si>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</si>
  <si>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</si>
  <si>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</si>
  <si>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</si>
  <si>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</si>
  <si>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</si>
  <si>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</si>
  <si>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</si>
  <si>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</si>
  <si>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</si>
  <si>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</si>
  <si>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</si>
  <si>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</si>
  <si>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</si>
  <si>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</si>
  <si>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</si>
  <si>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</si>
  <si>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</si>
  <si>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</si>
  <si>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</si>
  <si>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</si>
  <si>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</si>
  <si>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</si>
  <si>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</si>
  <si>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</si>
  <si>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</si>
  <si>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</si>
  <si>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</si>
  <si>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</si>
  <si>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</si>
  <si>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</si>
  <si>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</si>
  <si>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</si>
  <si>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</si>
  <si>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</si>
  <si>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</si>
  <si>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</si>
  <si>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</si>
  <si>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</si>
  <si>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</si>
  <si>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</si>
  <si>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</si>
  <si>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</si>
  <si>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</si>
  <si>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</si>
  <si>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</si>
  <si>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</si>
  <si>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</si>
  <si>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</si>
  <si>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</si>
  <si>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</si>
  <si>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</si>
  <si>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</si>
  <si>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</si>
  <si>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</si>
  <si>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</si>
  <si>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</si>
  <si>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</si>
  <si>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</si>
  <si>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</si>
  <si>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</si>
  <si>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</si>
  <si>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</si>
  <si>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</si>
  <si>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</si>
  <si>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</si>
  <si>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</si>
  <si>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</si>
  <si>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</si>
  <si>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</si>
  <si>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</si>
  <si>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</si>
  <si>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</si>
  <si>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</si>
  <si>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</si>
  <si>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</si>
  <si>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</si>
  <si>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</si>
  <si>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</si>
  <si>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</si>
  <si>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</si>
  <si>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</si>
  <si>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</si>
  <si>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</si>
  <si>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</si>
  <si>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</si>
  <si>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</si>
  <si>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</si>
  <si>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</si>
  <si>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</si>
  <si>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</si>
  <si>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</si>
  <si>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</si>
  <si>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</si>
  <si>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</si>
  <si>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</si>
  <si>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</si>
  <si>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</si>
  <si>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</si>
  <si>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</si>
  <si>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</si>
  <si>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</si>
  <si>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</si>
  <si>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</si>
  <si>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</si>
  <si>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</si>
  <si>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</si>
  <si>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</si>
  <si>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</si>
  <si>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</si>
  <si>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</si>
  <si>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</si>
  <si>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</si>
  <si>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</si>
  <si>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</si>
  <si>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</si>
  <si>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</si>
  <si>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</si>
  <si>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</si>
  <si>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</si>
  <si>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</si>
  <si>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</si>
  <si>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</si>
  <si>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</si>
  <si>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</si>
  <si>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</si>
  <si>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</si>
  <si>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</si>
  <si>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</si>
  <si>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</si>
  <si>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</si>
  <si>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</si>
  <si>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</si>
  <si>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</si>
  <si>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</si>
  <si>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</si>
  <si>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</si>
  <si>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</si>
  <si>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</si>
  <si>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</si>
  <si>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</si>
  <si>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</si>
  <si>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</si>
  <si>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</si>
  <si>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</si>
  <si>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</si>
  <si>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</si>
  <si>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</si>
  <si>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</si>
  <si>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</si>
  <si>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</si>
  <si>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</si>
  <si>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</si>
  <si>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</si>
  <si>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</si>
  <si>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</si>
  <si>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</si>
  <si>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</si>
  <si>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</si>
  <si>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</si>
  <si>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</si>
  <si>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</si>
  <si>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</si>
  <si>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</si>
  <si>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</si>
  <si>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</si>
  <si>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</si>
  <si>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</si>
  <si>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</si>
  <si>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</si>
  <si>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</si>
  <si>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</si>
  <si>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</si>
  <si>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</si>
  <si>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</si>
  <si>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</si>
  <si>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</si>
  <si>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</si>
  <si>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</si>
  <si>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</si>
  <si>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</si>
  <si>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</si>
  <si>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</si>
  <si>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</si>
  <si>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</si>
  <si>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</si>
  <si>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</si>
  <si>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</si>
  <si>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</si>
  <si>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</si>
  <si>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</si>
  <si>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</si>
  <si>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</si>
  <si>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</si>
  <si>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</si>
  <si>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</si>
  <si>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</si>
  <si>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</si>
  <si>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</si>
  <si>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</si>
  <si>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</si>
  <si>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</si>
  <si>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</si>
  <si>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</si>
  <si>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</si>
  <si>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</si>
  <si>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</si>
  <si>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</si>
  <si>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</si>
  <si>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</si>
  <si>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</si>
  <si>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</si>
  <si>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</si>
  <si>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</si>
  <si>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</si>
  <si>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</si>
  <si>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</si>
  <si>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</si>
  <si>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</si>
  <si>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</si>
  <si>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</si>
  <si>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</si>
  <si>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</si>
  <si>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</si>
  <si>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</si>
  <si>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</si>
  <si>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</si>
  <si>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</si>
  <si>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</si>
  <si>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</si>
  <si>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</si>
  <si>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</si>
  <si>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</si>
  <si>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</si>
  <si>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</si>
  <si>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</si>
  <si>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</si>
  <si>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</si>
  <si>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</si>
  <si>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</si>
  <si>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</si>
  <si>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</si>
  <si>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</si>
  <si>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</si>
  <si>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</si>
  <si>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</si>
  <si>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</si>
  <si>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</si>
  <si>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</si>
  <si>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</si>
  <si>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</si>
  <si>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</si>
  <si>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</si>
  <si>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</si>
  <si>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</si>
  <si>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</si>
  <si>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</si>
  <si>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</si>
  <si>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</si>
  <si>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</si>
  <si>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</si>
  <si>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</si>
  <si>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</si>
  <si>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</si>
  <si>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</si>
  <si>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</si>
  <si>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</si>
  <si>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</si>
  <si>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</si>
  <si>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</si>
  <si>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</si>
  <si>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</si>
  <si>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</si>
  <si>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</si>
  <si>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</si>
  <si>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</si>
  <si>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</si>
  <si>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</si>
  <si>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</si>
  <si>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</si>
  <si>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</si>
  <si>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</si>
  <si>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</si>
  <si>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</si>
  <si>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</si>
  <si>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</si>
  <si>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</si>
  <si>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</si>
  <si>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</si>
  <si>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</si>
  <si>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</si>
  <si>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</si>
  <si>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</si>
  <si>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</si>
  <si>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</si>
  <si>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</si>
  <si>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</si>
  <si>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</si>
  <si>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</si>
  <si>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</si>
  <si>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</si>
  <si>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</si>
  <si>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</si>
  <si>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</si>
  <si>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</si>
  <si>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</si>
  <si>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</si>
  <si>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</si>
  <si>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</si>
  <si>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</si>
  <si>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</si>
  <si>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</si>
  <si>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</si>
  <si>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</si>
  <si>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</si>
  <si>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</si>
  <si>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</si>
  <si>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</si>
  <si>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</si>
  <si>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</si>
  <si>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</si>
  <si>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</si>
  <si>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</si>
  <si>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</si>
  <si>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</si>
  <si>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</si>
  <si>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</si>
  <si>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</si>
  <si>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</si>
  <si>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</si>
  <si>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</si>
  <si>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</si>
  <si>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</si>
  <si>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</si>
  <si>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</si>
  <si>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</si>
  <si>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</si>
  <si>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</si>
  <si>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</si>
  <si>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</si>
  <si>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</si>
  <si>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</si>
  <si>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</si>
  <si>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</si>
  <si>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</si>
  <si>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</si>
  <si>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</si>
  <si>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</si>
  <si>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</si>
  <si>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</si>
  <si>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</si>
  <si>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</si>
  <si>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</si>
  <si>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</si>
  <si>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</si>
  <si>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</si>
  <si>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</si>
  <si>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</si>
  <si>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</si>
  <si>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</si>
  <si>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</si>
  <si>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</si>
  <si>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</si>
  <si>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</si>
  <si>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</si>
  <si>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</si>
  <si>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</si>
  <si>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</si>
  <si>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</si>
  <si>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</si>
  <si>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</si>
  <si>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</si>
  <si>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</si>
  <si>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</si>
  <si>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</si>
  <si>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</si>
  <si>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</si>
  <si>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</si>
  <si>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</si>
  <si>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</si>
  <si>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</si>
  <si>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</si>
  <si>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</si>
  <si>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</si>
  <si>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</si>
  <si>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</si>
  <si>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</si>
  <si>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</si>
  <si>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</si>
  <si>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</si>
  <si>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</si>
  <si>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</si>
  <si>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</si>
  <si>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</si>
  <si>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</si>
  <si>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</si>
  <si>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</si>
  <si>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</si>
  <si>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</si>
  <si>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</si>
  <si>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</si>
  <si>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</si>
  <si>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</si>
  <si>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</si>
  <si>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</si>
  <si>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</si>
  <si>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</si>
  <si>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</si>
  <si>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</si>
  <si>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</si>
  <si>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</si>
  <si>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</si>
  <si>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</si>
  <si>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</si>
  <si>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</si>
  <si>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</si>
  <si>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</si>
  <si>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</si>
  <si>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</si>
  <si>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</si>
  <si>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</si>
  <si>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</si>
  <si>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</si>
  <si>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</si>
  <si>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</si>
  <si>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</si>
  <si>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</si>
  <si>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</si>
  <si>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</si>
  <si>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</si>
  <si>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</si>
  <si>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</si>
  <si>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</si>
  <si>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</si>
  <si>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</si>
  <si>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</si>
  <si>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</si>
  <si>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</si>
  <si>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</si>
  <si>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</si>
  <si>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</si>
  <si>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</si>
  <si>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</si>
  <si>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</si>
  <si>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</si>
  <si>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</si>
  <si>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</si>
  <si>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</si>
  <si>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</si>
  <si>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</si>
  <si>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</si>
  <si>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</si>
  <si>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</si>
  <si>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</si>
  <si>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</si>
  <si>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</si>
  <si>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</si>
  <si>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</si>
  <si>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</si>
  <si>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</si>
  <si>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</si>
  <si>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</si>
  <si>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</si>
  <si>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</si>
  <si>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</si>
  <si>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</si>
  <si>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</si>
  <si>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</si>
  <si>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</si>
  <si>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</si>
  <si>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</si>
  <si>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</si>
  <si>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</si>
  <si>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</si>
  <si>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</si>
  <si>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</si>
  <si>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</si>
  <si>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</si>
  <si>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</si>
  <si>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</si>
  <si>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</si>
  <si>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</si>
  <si>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</si>
  <si>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</si>
  <si>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</si>
  <si>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</si>
  <si>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</si>
  <si>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</si>
  <si>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</si>
  <si>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</si>
  <si>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</si>
  <si>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</si>
  <si>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</si>
  <si>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</si>
  <si>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</si>
  <si>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</si>
  <si>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</si>
  <si>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</si>
  <si>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</si>
  <si>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</si>
  <si>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</si>
  <si>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</si>
  <si>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</si>
  <si>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</si>
  <si>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</si>
  <si>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</si>
  <si>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</si>
  <si>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</si>
  <si>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</si>
  <si>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</si>
  <si>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</si>
  <si>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</si>
  <si>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</si>
  <si>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</si>
  <si>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</si>
  <si>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</si>
  <si>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</si>
  <si>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</si>
  <si>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</si>
  <si>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</si>
  <si>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</si>
  <si>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</si>
  <si>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</si>
  <si>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</si>
  <si>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</si>
  <si>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</si>
  <si>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</si>
  <si>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</si>
  <si>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</si>
  <si>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</si>
  <si>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</si>
  <si>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</si>
  <si>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</si>
  <si>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</si>
  <si>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</si>
  <si>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</si>
  <si>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</si>
  <si>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</si>
  <si>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</si>
  <si>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</si>
  <si>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</si>
  <si>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</si>
  <si>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</si>
  <si>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</si>
  <si>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</si>
  <si>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</si>
  <si>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</si>
  <si>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</si>
  <si>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</si>
  <si>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</si>
  <si>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</si>
  <si>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</si>
  <si>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</si>
  <si>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</si>
  <si>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</si>
  <si>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</si>
  <si>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</si>
  <si>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</si>
  <si>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</si>
  <si>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</si>
  <si>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</si>
  <si>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</si>
  <si>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</si>
  <si>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</si>
  <si>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</si>
  <si>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</si>
  <si>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</si>
  <si>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</si>
  <si>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</si>
  <si>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</si>
  <si>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</si>
  <si>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</si>
  <si>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</si>
  <si>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</si>
  <si>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</si>
  <si>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</si>
  <si>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</si>
  <si>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</si>
  <si>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</si>
  <si>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</si>
  <si>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</si>
  <si>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</si>
  <si>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</si>
  <si>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</si>
  <si>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</si>
  <si>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</si>
  <si>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</si>
  <si>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</si>
  <si>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</si>
  <si>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</si>
  <si>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</si>
  <si>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</si>
  <si>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</si>
  <si>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</si>
  <si>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</si>
  <si>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</si>
  <si>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</si>
  <si>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</si>
  <si>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</si>
  <si>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</si>
  <si>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</si>
  <si>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</si>
  <si>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</si>
  <si>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</si>
  <si>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</si>
  <si>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</si>
  <si>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</si>
  <si>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</si>
  <si>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</si>
  <si>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</si>
  <si>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</si>
  <si>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</si>
  <si>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</si>
  <si>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</si>
  <si>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</si>
  <si>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</si>
  <si>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</si>
  <si>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</si>
  <si>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</si>
  <si>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</si>
  <si>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</si>
  <si>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</si>
  <si>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</si>
  <si>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</si>
  <si>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</si>
  <si>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</si>
  <si>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</si>
  <si>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</si>
  <si>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</si>
  <si>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</si>
  <si>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</si>
  <si>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</si>
  <si>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</si>
  <si>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</si>
  <si>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</si>
  <si>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</si>
  <si>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</si>
  <si>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</si>
  <si>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</si>
  <si>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</si>
  <si>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</si>
  <si>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</si>
  <si>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</si>
  <si>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</si>
  <si>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</si>
  <si>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</si>
  <si>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</si>
  <si>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</si>
  <si>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</si>
  <si>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</si>
  <si>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</si>
  <si>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</si>
  <si>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</si>
  <si>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</si>
  <si>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</si>
  <si>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</si>
  <si>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</si>
  <si>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</si>
  <si>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</si>
  <si>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</si>
  <si>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</si>
  <si>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</si>
  <si>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</si>
  <si>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</si>
  <si>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</si>
  <si>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</si>
  <si>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</si>
  <si>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</si>
  <si>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</si>
  <si>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</si>
  <si>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</si>
  <si>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</si>
  <si>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</si>
  <si>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</si>
  <si>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</si>
  <si>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</si>
  <si>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</si>
  <si>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</si>
  <si>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</si>
  <si>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</si>
  <si>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</si>
  <si>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</si>
  <si>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</si>
  <si>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</si>
  <si>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</si>
  <si>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</si>
  <si>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</si>
  <si>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</si>
  <si>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</si>
  <si>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</si>
  <si>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</si>
  <si>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</si>
  <si>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</si>
  <si>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</si>
  <si>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</si>
  <si>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</si>
  <si>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</si>
  <si>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</si>
  <si>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</si>
  <si>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</si>
  <si>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</si>
  <si>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</si>
  <si>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</si>
  <si>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</si>
  <si>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</si>
  <si>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</si>
  <si>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</si>
  <si>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</si>
  <si>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</si>
  <si>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</si>
  <si>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</si>
  <si>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</si>
  <si>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</si>
  <si>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</si>
  <si>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</si>
  <si>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</si>
  <si>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</si>
  <si>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</si>
  <si>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</si>
  <si>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</si>
  <si>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</si>
  <si>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</si>
  <si>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</si>
  <si>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</si>
  <si>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</si>
  <si>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</si>
  <si>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</si>
  <si>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</si>
  <si>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</si>
  <si>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</si>
  <si>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</si>
  <si>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</si>
  <si>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</si>
  <si>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</si>
  <si>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</si>
  <si>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</si>
  <si>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</si>
  <si>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</si>
  <si>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</si>
  <si>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</si>
  <si>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</si>
  <si>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</si>
  <si>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</si>
  <si>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</si>
  <si>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</si>
  <si>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</si>
  <si>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</si>
  <si>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</si>
  <si>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</si>
  <si>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</si>
  <si>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</si>
  <si>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</si>
  <si>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</si>
  <si>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</si>
  <si>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</si>
  <si>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</si>
  <si>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</si>
  <si>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</si>
  <si>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</si>
  <si>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</si>
  <si>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</si>
  <si>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</si>
  <si>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</si>
  <si>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</si>
  <si>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</si>
  <si>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</si>
  <si>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</si>
  <si>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</si>
  <si>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</si>
  <si>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</si>
  <si>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</si>
  <si>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</si>
  <si>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</si>
  <si>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</si>
  <si>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</si>
  <si>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</si>
  <si>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</si>
  <si>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</si>
  <si>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</si>
  <si>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</si>
  <si>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</si>
  <si>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</si>
  <si>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</si>
  <si>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</si>
  <si>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</si>
  <si>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</si>
  <si>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</si>
  <si>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</si>
  <si>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</si>
  <si>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</si>
  <si>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</si>
  <si>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</si>
  <si>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</si>
  <si>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</si>
  <si>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</si>
  <si>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</si>
  <si>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</si>
  <si>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</si>
  <si>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</si>
  <si>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</si>
  <si>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</si>
  <si>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</si>
  <si>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</si>
  <si>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</si>
  <si>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</si>
  <si>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</si>
  <si>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</si>
  <si>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</si>
  <si>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</si>
  <si>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</si>
  <si>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</si>
  <si>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</si>
  <si>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</si>
  <si>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</si>
  <si>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</si>
  <si>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</si>
  <si>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</si>
  <si>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</si>
  <si>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</si>
  <si>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</si>
  <si>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</si>
  <si>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</si>
  <si>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</si>
  <si>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</si>
  <si>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</si>
  <si>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</si>
  <si>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</si>
  <si>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</si>
  <si>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</si>
  <si>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</si>
  <si>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</si>
  <si>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</si>
  <si>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</si>
  <si>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</si>
  <si>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</si>
  <si>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</si>
  <si>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</si>
  <si>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</si>
  <si>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</si>
  <si>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</si>
  <si>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</si>
  <si>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</si>
  <si>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</si>
  <si>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</si>
  <si>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</si>
  <si>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</si>
  <si>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</si>
  <si>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</si>
  <si>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</si>
  <si>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</si>
  <si>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</si>
  <si>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</si>
  <si>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</si>
  <si>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</si>
  <si>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</si>
  <si>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</si>
  <si>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</si>
  <si>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</si>
  <si>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</si>
  <si>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</si>
  <si>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</si>
  <si>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</si>
  <si>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</si>
  <si>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</si>
  <si>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</si>
  <si>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</si>
  <si>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</si>
  <si>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</si>
  <si>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</si>
  <si>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</si>
  <si>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</si>
  <si>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</si>
  <si>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</si>
  <si>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</si>
  <si>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</si>
  <si>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</si>
  <si>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</si>
  <si>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</si>
  <si>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</si>
  <si>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</si>
  <si>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</si>
  <si>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</si>
  <si>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</si>
  <si>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</si>
  <si>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</si>
  <si>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</si>
  <si>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</si>
  <si>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</si>
  <si>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</si>
  <si>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</si>
  <si>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</si>
  <si>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</si>
  <si>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</si>
  <si>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</si>
  <si>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</si>
  <si>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</si>
  <si>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</si>
  <si>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</si>
  <si>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</si>
  <si>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</si>
  <si>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</si>
  <si>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</si>
  <si>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</si>
  <si>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</si>
  <si>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</si>
  <si>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</si>
  <si>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</si>
  <si>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</si>
  <si>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</si>
  <si>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</si>
  <si>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</si>
  <si>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</si>
  <si>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</si>
  <si>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</si>
  <si>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</si>
  <si>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</si>
  <si>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</si>
  <si>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</si>
  <si>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</si>
  <si>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</si>
  <si>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</si>
  <si>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</si>
  <si>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</si>
  <si>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</si>
  <si>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</si>
  <si>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</si>
  <si>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</si>
  <si>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</si>
  <si>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</si>
  <si>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</si>
  <si>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</si>
  <si>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</si>
  <si>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</si>
  <si>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</si>
  <si>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</si>
  <si>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</si>
  <si>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</si>
  <si>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</si>
  <si>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</si>
  <si>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</si>
  <si>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</si>
  <si>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</si>
  <si>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</si>
  <si>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</si>
  <si>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</si>
  <si>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</si>
  <si>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</si>
  <si>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</si>
  <si>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</si>
  <si>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</si>
  <si>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</si>
  <si>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</si>
  <si>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</si>
  <si>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</si>
  <si>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</si>
  <si>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</si>
  <si>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</si>
  <si>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</si>
  <si>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</si>
  <si>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</si>
  <si>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</si>
  <si>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</si>
  <si>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</si>
  <si>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</si>
  <si>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</si>
  <si>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</si>
  <si>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</si>
  <si>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</si>
  <si>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</si>
  <si>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</si>
  <si>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</si>
  <si>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</si>
  <si>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</si>
  <si>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</si>
  <si>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</si>
  <si>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</si>
  <si>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</si>
  <si>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</si>
  <si>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</si>
  <si>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</si>
  <si>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</si>
  <si>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</si>
  <si>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</si>
  <si>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</si>
  <si>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</si>
  <si>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</si>
  <si>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</si>
  <si>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</si>
  <si>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</si>
  <si>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</si>
  <si>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</si>
  <si>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</si>
  <si>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</si>
  <si>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</si>
  <si>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</si>
  <si>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</si>
  <si>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</si>
  <si>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</si>
  <si>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</si>
  <si>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</si>
  <si>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</si>
  <si>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</si>
  <si>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</si>
  <si>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</si>
  <si>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</si>
  <si>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</si>
  <si>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</si>
  <si>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</si>
  <si>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</si>
  <si>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</si>
  <si>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</si>
  <si>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</si>
  <si>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</si>
  <si>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</si>
  <si>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</si>
  <si>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</si>
  <si>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</si>
  <si>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</si>
  <si>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</si>
  <si>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</si>
  <si>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</si>
  <si>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</si>
  <si>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</si>
  <si>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</si>
  <si>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</si>
  <si>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</si>
  <si>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</si>
  <si>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</si>
  <si>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</si>
  <si>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</si>
  <si>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</si>
  <si>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</si>
  <si>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</si>
  <si>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</si>
  <si>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</si>
  <si>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</si>
  <si>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</si>
  <si>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</si>
  <si>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</si>
  <si>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</si>
  <si>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</si>
  <si>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</si>
  <si>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</si>
  <si>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</si>
  <si>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</si>
  <si>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</si>
  <si>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</si>
  <si>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</si>
  <si>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</si>
  <si>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</si>
  <si>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</si>
  <si>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</si>
  <si>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</si>
  <si>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</si>
  <si>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</si>
  <si>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</si>
  <si>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</si>
  <si>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</si>
  <si>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</si>
  <si>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</si>
  <si>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</si>
  <si>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</si>
  <si>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</si>
  <si>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</si>
  <si>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</si>
  <si>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</si>
  <si>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</si>
  <si>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</si>
  <si>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</si>
  <si>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</si>
  <si>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</si>
  <si>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</si>
  <si>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</si>
  <si>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</si>
  <si>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</si>
  <si>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</si>
  <si>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</si>
  <si>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</si>
  <si>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</si>
  <si>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</si>
  <si>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</si>
  <si>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</si>
  <si>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</si>
  <si>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</si>
  <si>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</si>
  <si>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</si>
  <si>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</si>
  <si>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</si>
  <si>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</si>
  <si>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</si>
  <si>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</si>
  <si>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</si>
  <si>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</si>
  <si>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</si>
  <si>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</si>
  <si>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</si>
  <si>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</si>
  <si>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</si>
  <si>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</si>
  <si>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</si>
  <si>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</si>
  <si>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</si>
  <si>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</si>
  <si>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</si>
  <si>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</si>
  <si>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</si>
  <si>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</si>
  <si>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</si>
  <si>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</si>
  <si>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</si>
  <si>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</si>
  <si>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</si>
  <si>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</si>
  <si>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</si>
  <si>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</si>
  <si>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</si>
  <si>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</si>
  <si>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</si>
  <si>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</si>
  <si>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</si>
  <si>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</si>
  <si>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</si>
  <si>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</si>
  <si>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</si>
  <si>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</si>
  <si>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</si>
  <si>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</si>
  <si>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</si>
  <si>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</si>
  <si>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</si>
  <si>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</si>
  <si>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</si>
  <si>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</si>
  <si>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</si>
  <si>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</si>
  <si>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</si>
  <si>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</si>
  <si>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</si>
  <si>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</si>
  <si>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</si>
  <si>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</si>
  <si>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</si>
  <si>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</si>
  <si>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</si>
  <si>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</si>
  <si>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</si>
  <si>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</si>
  <si>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</si>
  <si>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</si>
  <si>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</si>
  <si>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</si>
  <si>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</si>
  <si>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</si>
  <si>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</si>
  <si>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</si>
  <si>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</si>
  <si>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</si>
  <si>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</si>
  <si>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</si>
  <si>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</si>
  <si>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</si>
  <si>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</si>
  <si>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</si>
  <si>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</si>
  <si>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</si>
  <si>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</si>
  <si>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</si>
  <si>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</si>
  <si>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</si>
  <si>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</si>
  <si>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</si>
  <si>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</si>
  <si>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</si>
  <si>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</si>
  <si>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</si>
  <si>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</si>
  <si>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</si>
  <si>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</si>
  <si>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</si>
  <si>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</si>
  <si>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</si>
  <si>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</si>
  <si>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</si>
  <si>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</si>
  <si>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</si>
  <si>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</si>
  <si>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</si>
  <si>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</si>
  <si>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</si>
  <si>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</si>
  <si>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</si>
  <si>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</si>
  <si>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</si>
  <si>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</si>
  <si>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</si>
  <si>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</si>
  <si>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</si>
  <si>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</si>
  <si>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</si>
  <si>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</si>
  <si>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</si>
  <si>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</si>
  <si>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</si>
  <si>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</si>
  <si>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</si>
  <si>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</si>
  <si>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</si>
  <si>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</si>
  <si>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</si>
  <si>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</si>
  <si>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</si>
  <si>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</si>
  <si>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</si>
  <si>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</si>
  <si>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</si>
  <si>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</si>
  <si>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</si>
  <si>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</si>
  <si>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</si>
  <si>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</si>
  <si>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</si>
  <si>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</si>
  <si>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</si>
  <si>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</si>
  <si>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</si>
  <si>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</si>
  <si>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</si>
  <si>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</si>
  <si>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</si>
  <si>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</si>
  <si>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</si>
  <si>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</si>
  <si>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</si>
  <si>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</si>
  <si>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</si>
  <si>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</si>
  <si>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</si>
  <si>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</si>
  <si>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</si>
  <si>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</si>
  <si>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</si>
  <si>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</si>
  <si>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</si>
  <si>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</si>
  <si>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</si>
  <si>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</si>
  <si>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</si>
  <si>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</si>
  <si>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</si>
  <si>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</si>
  <si>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</si>
  <si>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</si>
  <si>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</si>
  <si>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</si>
  <si>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</si>
  <si>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</si>
  <si>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</si>
  <si>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</si>
  <si>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</si>
  <si>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</si>
  <si>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</si>
  <si>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</si>
  <si>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</si>
  <si>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</si>
  <si>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</si>
  <si>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</si>
  <si>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</si>
  <si>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</si>
  <si>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</si>
  <si>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</si>
  <si>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</si>
  <si>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</si>
  <si>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</si>
  <si>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</si>
  <si>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</si>
  <si>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</si>
  <si>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</si>
  <si>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</si>
  <si>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</si>
  <si>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</si>
  <si>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</si>
  <si>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</si>
  <si>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</si>
  <si>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</si>
  <si>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</si>
  <si>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</si>
  <si>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</si>
  <si>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</si>
  <si>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</si>
  <si>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</si>
  <si>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</si>
  <si>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</si>
  <si>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</si>
  <si>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</si>
  <si>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</si>
  <si>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</si>
  <si>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</si>
  <si>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</si>
  <si>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</si>
  <si>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</si>
  <si>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</si>
  <si>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</si>
  <si>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</si>
  <si>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</si>
  <si>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</si>
  <si>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</si>
  <si>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</si>
  <si>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</si>
  <si>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</si>
  <si>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</si>
  <si>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</si>
  <si>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</si>
  <si>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</si>
  <si>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</si>
  <si>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</si>
  <si>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</si>
  <si>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</si>
  <si>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</si>
  <si>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</si>
  <si>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</si>
  <si>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</si>
  <si>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</si>
  <si>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</si>
  <si>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</si>
  <si>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</si>
  <si>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</si>
  <si>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</si>
  <si>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</si>
  <si>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</si>
  <si>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</si>
  <si>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</si>
  <si>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</si>
  <si>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</si>
  <si>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</si>
  <si>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</si>
  <si>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</si>
  <si>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</si>
  <si>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</si>
  <si>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</si>
  <si>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</si>
  <si>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</si>
  <si>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</si>
  <si>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</si>
  <si>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</si>
  <si>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</si>
  <si>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</si>
  <si>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</si>
  <si>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</si>
  <si>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</si>
  <si>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</si>
  <si>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</si>
  <si>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</si>
  <si>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</si>
  <si>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</si>
  <si>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</si>
  <si>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</si>
  <si>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</si>
  <si>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</si>
  <si>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</si>
  <si>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</si>
  <si>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</si>
  <si>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</si>
  <si>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</si>
  <si>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</si>
  <si>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</si>
  <si>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</si>
  <si>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</si>
  <si>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</si>
  <si>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</si>
  <si>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</si>
  <si>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</si>
  <si>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</si>
  <si>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</si>
  <si>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</si>
  <si>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</si>
  <si>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</si>
  <si>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</si>
  <si>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</si>
  <si>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</si>
  <si>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</si>
  <si>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</si>
  <si>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</si>
  <si>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</si>
  <si>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</si>
  <si>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</si>
  <si>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</si>
  <si>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</si>
  <si>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</si>
  <si>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</si>
  <si>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</si>
  <si>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</si>
  <si>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</si>
  <si>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</si>
  <si>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</si>
  <si>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</si>
  <si>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</si>
  <si>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</si>
  <si>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</si>
  <si>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</si>
  <si>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</si>
  <si>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</si>
  <si>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</si>
  <si>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</si>
  <si>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</si>
  <si>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</si>
  <si>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</si>
  <si>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</si>
  <si>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</si>
  <si>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</si>
  <si>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</si>
  <si>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</si>
  <si>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</si>
  <si>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</si>
  <si>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</si>
  <si>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</si>
  <si>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</si>
  <si>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</si>
  <si>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</si>
  <si>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</si>
  <si>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</si>
  <si>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</si>
  <si>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</si>
  <si>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</si>
  <si>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</si>
  <si>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</si>
  <si>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</si>
  <si>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</si>
  <si>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</si>
  <si>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</si>
  <si>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</si>
  <si>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</si>
  <si>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</si>
  <si>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</si>
  <si>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</si>
  <si>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</si>
  <si>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</si>
  <si>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</si>
  <si>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</si>
  <si>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</si>
  <si>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</si>
  <si>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</si>
  <si>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</si>
  <si>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</si>
  <si>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</si>
  <si>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</si>
  <si>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</si>
  <si>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</si>
  <si>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</si>
  <si>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</si>
  <si>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</si>
  <si>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</si>
  <si>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</si>
  <si>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</si>
  <si>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</si>
  <si>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</si>
  <si>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</si>
  <si>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</si>
  <si>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</si>
  <si>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</si>
  <si>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</si>
  <si>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</si>
  <si>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</si>
  <si>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</si>
  <si>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</si>
  <si>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</si>
  <si>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</si>
  <si>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</si>
  <si>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</si>
  <si>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</si>
  <si>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</si>
  <si>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</si>
  <si>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</si>
  <si>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</si>
  <si>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</si>
  <si>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</si>
  <si>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</si>
  <si>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</si>
  <si>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</si>
  <si>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</si>
  <si>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</si>
  <si>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</si>
  <si>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</si>
  <si>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</si>
  <si>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</si>
  <si>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</si>
  <si>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</si>
  <si>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</si>
  <si>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</si>
  <si>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</si>
  <si>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</si>
  <si>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</si>
  <si>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</si>
  <si>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</si>
  <si>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</si>
  <si>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</si>
  <si>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</si>
  <si>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</si>
  <si>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</si>
  <si>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</si>
  <si>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</si>
  <si>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</si>
  <si>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</si>
  <si>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</si>
  <si>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</si>
  <si>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</si>
  <si>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</si>
  <si>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</si>
  <si>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</si>
  <si>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</si>
  <si>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</si>
  <si>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</si>
  <si>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</si>
  <si>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</si>
  <si>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</si>
  <si>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</si>
  <si>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</si>
  <si>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</si>
  <si>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</si>
  <si>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</si>
  <si>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</si>
  <si>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</si>
  <si>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</si>
  <si>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</si>
  <si>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</si>
  <si>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</si>
  <si>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</si>
  <si>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</si>
  <si>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</si>
  <si>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</si>
  <si>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</si>
  <si>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</si>
  <si>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</si>
  <si>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</si>
  <si>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</si>
  <si>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</si>
  <si>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</si>
  <si>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</si>
  <si>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</si>
  <si>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</si>
  <si>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</si>
  <si>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</si>
  <si>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</si>
  <si>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</si>
  <si>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</si>
  <si>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</si>
  <si>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</si>
  <si>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</si>
  <si>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</si>
  <si>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</si>
  <si>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</si>
  <si>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</si>
  <si>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</si>
  <si>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</si>
  <si>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</si>
  <si>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</si>
  <si>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</si>
  <si>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</si>
  <si>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</si>
  <si>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</si>
  <si>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</si>
  <si>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</si>
  <si>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</si>
  <si>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</si>
  <si>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</si>
  <si>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</si>
  <si>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</si>
  <si>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</si>
  <si>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</si>
  <si>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</si>
  <si>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</si>
  <si>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</si>
  <si>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</si>
  <si>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</si>
  <si>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</si>
  <si>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</si>
  <si>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</si>
  <si>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</si>
  <si>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</si>
  <si>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</si>
  <si>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</si>
  <si>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</si>
  <si>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</si>
  <si>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</si>
  <si>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</si>
  <si>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</si>
  <si>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</si>
  <si>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</si>
  <si>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</si>
  <si>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</si>
  <si>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</si>
  <si>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</si>
  <si>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</si>
  <si>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</si>
  <si>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</si>
  <si>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</si>
  <si>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</si>
  <si>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</si>
  <si>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</si>
  <si>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</si>
  <si>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</si>
  <si>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</si>
  <si>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</si>
  <si>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</si>
  <si>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</si>
  <si>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</si>
  <si>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</si>
  <si>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</si>
  <si>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</si>
  <si>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</si>
  <si>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</si>
  <si>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</si>
  <si>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</si>
  <si>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</si>
  <si>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</si>
  <si>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</si>
  <si>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</si>
  <si>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</si>
  <si>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</si>
  <si>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</si>
  <si>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</si>
  <si>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</si>
  <si>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</si>
  <si>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</si>
  <si>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</si>
  <si>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</si>
  <si>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</si>
  <si>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</si>
  <si>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</si>
  <si>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</si>
  <si>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</si>
  <si>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</si>
  <si>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</si>
  <si>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</si>
  <si>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</si>
  <si>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</si>
  <si>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</si>
  <si>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</si>
  <si>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</si>
  <si>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</si>
  <si>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</si>
  <si>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</si>
  <si>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</si>
  <si>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</si>
  <si>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</si>
  <si>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</si>
  <si>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</si>
  <si>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</si>
  <si>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</si>
  <si>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</si>
  <si>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</si>
  <si>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</si>
  <si>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</si>
  <si>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</si>
  <si>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</si>
  <si>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</si>
  <si>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</si>
  <si>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</si>
  <si>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</si>
  <si>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</si>
  <si>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</si>
  <si>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</si>
  <si>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</si>
  <si>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</si>
  <si>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</si>
  <si>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</si>
  <si>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</si>
  <si>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</si>
  <si>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</si>
  <si>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</si>
  <si>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</si>
  <si>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</si>
  <si>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</si>
  <si>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</si>
  <si>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</si>
  <si>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</si>
  <si>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</si>
  <si>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</si>
  <si>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</si>
  <si>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</si>
  <si>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</si>
  <si>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</si>
  <si>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</si>
  <si>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</si>
  <si>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</si>
  <si>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</si>
  <si>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</si>
  <si>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</si>
  <si>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</si>
  <si>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</si>
  <si>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</si>
  <si>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</si>
  <si>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</si>
  <si>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</si>
  <si>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</si>
  <si>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</si>
  <si>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</si>
  <si>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</si>
  <si>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</si>
  <si>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</si>
  <si>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</si>
  <si>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</si>
  <si>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</si>
  <si>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</si>
  <si>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</si>
  <si>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</si>
  <si>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</si>
  <si>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</si>
  <si>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</si>
  <si>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</si>
  <si>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</si>
  <si>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</si>
  <si>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</si>
  <si>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</si>
  <si>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</si>
  <si>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</si>
  <si>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</si>
  <si>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</si>
  <si>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</si>
  <si>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</si>
  <si>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</si>
  <si>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</si>
  <si>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</si>
  <si>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</si>
  <si>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</si>
  <si>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</si>
  <si>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</si>
  <si>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</si>
  <si>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</si>
  <si>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</si>
  <si>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</si>
  <si>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</si>
  <si>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</si>
  <si>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</si>
  <si>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</si>
  <si>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</si>
  <si>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</si>
  <si>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</si>
  <si>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</si>
  <si>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</si>
  <si>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</si>
  <si>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</si>
  <si>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</si>
  <si>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</si>
  <si>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</si>
  <si>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</si>
  <si>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</si>
  <si>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</si>
  <si>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</si>
  <si>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</si>
  <si>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</si>
  <si>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</si>
  <si>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</si>
  <si>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</si>
  <si>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</si>
  <si>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</si>
  <si>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</si>
  <si>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</si>
  <si>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</si>
  <si>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</si>
  <si>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</si>
  <si>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</si>
  <si>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</si>
  <si>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</si>
  <si>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</si>
  <si>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</si>
  <si>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</si>
  <si>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</si>
  <si>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</si>
  <si>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</si>
  <si>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</si>
  <si>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</si>
  <si>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</si>
  <si>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</si>
  <si>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</si>
  <si>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</si>
  <si>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</si>
  <si>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</si>
  <si>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</si>
  <si>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</si>
  <si>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</si>
  <si>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</si>
  <si>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</si>
  <si>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</si>
  <si>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</si>
  <si>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</si>
  <si>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</si>
  <si>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</si>
  <si>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</si>
  <si>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</si>
  <si>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</si>
  <si>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</si>
  <si>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</si>
  <si>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</si>
  <si>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</si>
  <si>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</si>
  <si>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</si>
  <si>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</si>
  <si>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</si>
  <si>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</si>
  <si>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</si>
  <si>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</si>
  <si>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</si>
  <si>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</si>
  <si>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</si>
  <si>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</si>
  <si>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</si>
  <si>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</si>
  <si>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</si>
  <si>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</si>
  <si>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</si>
  <si>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</si>
  <si>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</si>
  <si>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</si>
  <si>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</si>
  <si>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</si>
  <si>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</si>
  <si>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</si>
  <si>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</si>
  <si>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</si>
  <si>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</si>
  <si>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</si>
  <si>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</si>
  <si>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</si>
  <si>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</si>
  <si>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</si>
  <si>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</si>
  <si>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</si>
  <si>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</si>
  <si>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</si>
  <si>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</si>
  <si>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</si>
  <si>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</si>
  <si>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</si>
  <si>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</si>
  <si>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</si>
  <si>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</si>
  <si>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</si>
  <si>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</si>
  <si>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</si>
  <si>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</si>
  <si>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</si>
  <si>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</si>
  <si>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</si>
  <si>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</si>
  <si>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</si>
  <si>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</si>
  <si>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</si>
  <si>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</si>
  <si>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</si>
  <si>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</si>
  <si>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</si>
  <si>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</si>
  <si>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</si>
  <si>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</si>
  <si>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</si>
  <si>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</si>
  <si>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</si>
  <si>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</si>
  <si>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</si>
  <si>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</si>
  <si>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</si>
  <si>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</si>
  <si>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</si>
  <si>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</si>
  <si>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</si>
  <si>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</si>
  <si>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</si>
  <si>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</si>
  <si>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</si>
  <si>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</si>
  <si>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</si>
  <si>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</si>
  <si>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</si>
  <si>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</si>
  <si>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</si>
  <si>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</si>
  <si>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</si>
  <si>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</si>
  <si>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</si>
  <si>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</si>
  <si>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</si>
  <si>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</si>
  <si>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</si>
  <si>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</si>
  <si>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</si>
  <si>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</si>
  <si>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</si>
  <si>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</si>
  <si>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</si>
  <si>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</si>
  <si>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</si>
  <si>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</si>
  <si>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</si>
  <si>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</si>
  <si>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</si>
  <si>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</si>
  <si>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</si>
  <si>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</si>
  <si>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</si>
  <si>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</si>
  <si>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</si>
  <si>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</si>
  <si>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</si>
  <si>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</si>
  <si>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</si>
  <si>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</si>
  <si>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</si>
  <si>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</si>
  <si>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</si>
  <si>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</si>
  <si>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</si>
  <si>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</si>
  <si>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</si>
  <si>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</si>
  <si>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</si>
  <si>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</si>
  <si>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</si>
  <si>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</si>
  <si>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</si>
  <si>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</si>
  <si>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</si>
  <si>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</si>
  <si>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</si>
  <si>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</si>
  <si>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</si>
  <si>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</si>
  <si>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</si>
  <si>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</si>
  <si>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</si>
  <si>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</si>
  <si>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</si>
  <si>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</si>
  <si>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</si>
  <si>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</si>
  <si>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</si>
  <si>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</si>
  <si>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</si>
  <si>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</si>
  <si>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</si>
  <si>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</si>
  <si>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</si>
  <si>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</si>
  <si>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</si>
  <si>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</si>
  <si>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</si>
  <si>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</si>
  <si>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</si>
  <si>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</si>
  <si>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</si>
  <si>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</si>
  <si>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</si>
  <si>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</si>
  <si>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</si>
  <si>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</si>
  <si>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</si>
  <si>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</si>
  <si>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</si>
  <si>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</si>
  <si>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</si>
  <si>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</si>
  <si>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</si>
  <si>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</si>
  <si>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</si>
  <si>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</si>
  <si>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</si>
  <si>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</si>
  <si>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</si>
  <si>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</si>
  <si>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</si>
  <si>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</si>
  <si>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</si>
  <si>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</si>
  <si>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</si>
  <si>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</si>
  <si>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</si>
  <si>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</si>
  <si>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</si>
  <si>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</si>
  <si>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</si>
  <si>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</si>
  <si>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</si>
  <si>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</si>
  <si>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</si>
  <si>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</si>
  <si>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</si>
  <si>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</si>
  <si>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</si>
  <si>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</si>
  <si>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</si>
  <si>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</si>
  <si>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</si>
  <si>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</si>
  <si>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</si>
  <si>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</si>
  <si>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</si>
  <si>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</si>
  <si>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</si>
  <si>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</si>
  <si>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</si>
  <si>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</si>
  <si>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</si>
  <si>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</si>
  <si>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</si>
  <si>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</si>
  <si>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</si>
  <si>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</si>
  <si>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</si>
  <si>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</si>
  <si>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</si>
  <si>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</si>
  <si>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</si>
  <si>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</si>
  <si>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</si>
  <si>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</si>
  <si>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</si>
  <si>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</si>
  <si>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</si>
  <si>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</si>
  <si>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</si>
  <si>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</si>
  <si>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</si>
  <si>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</si>
  <si>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</si>
  <si>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</si>
  <si>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</si>
  <si>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</si>
  <si>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</si>
  <si>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</si>
  <si>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</si>
  <si>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</si>
  <si>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</si>
  <si>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</si>
  <si>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</si>
  <si>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</si>
  <si>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</si>
  <si>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</si>
  <si>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</si>
  <si>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</si>
  <si>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</si>
  <si>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</si>
  <si>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</si>
  <si>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</si>
  <si>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</si>
  <si>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</si>
  <si>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</si>
  <si>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</si>
  <si>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</si>
  <si>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</si>
  <si>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</si>
  <si>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</si>
  <si>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</si>
  <si>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</si>
  <si>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</si>
  <si>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</si>
  <si>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</si>
  <si>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</si>
  <si>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</si>
  <si>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</si>
  <si>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</si>
  <si>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</si>
  <si>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</si>
  <si>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</si>
  <si>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</si>
  <si>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</si>
  <si>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</si>
  <si>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</si>
  <si>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</si>
  <si>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</si>
  <si>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</si>
  <si>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</si>
  <si>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</si>
  <si>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</si>
  <si>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</si>
  <si>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</si>
  <si>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</si>
  <si>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</si>
  <si>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</si>
  <si>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</si>
  <si>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</si>
  <si>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</si>
  <si>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</si>
  <si>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</si>
  <si>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</si>
  <si>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</si>
  <si>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</si>
  <si>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</si>
  <si>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</si>
  <si>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</si>
  <si>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</si>
  <si>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</si>
  <si>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</si>
  <si>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</si>
  <si>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</si>
  <si>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</si>
  <si>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</si>
  <si>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</si>
  <si>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</si>
  <si>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</si>
  <si>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</si>
  <si>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</si>
  <si>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</si>
  <si>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</si>
  <si>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</si>
  <si>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</si>
  <si>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</si>
  <si>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</si>
  <si>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</si>
  <si>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</si>
  <si>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</si>
  <si>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</si>
  <si>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</si>
  <si>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</si>
  <si>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</si>
  <si>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</si>
  <si>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</si>
  <si>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</si>
  <si>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</si>
  <si>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</si>
  <si>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</si>
  <si>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</si>
  <si>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</si>
  <si>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</si>
  <si>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</si>
  <si>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</si>
  <si>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</si>
  <si>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</si>
  <si>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</si>
  <si>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</si>
  <si>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</si>
  <si>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</si>
  <si>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</si>
  <si>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</si>
  <si>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</si>
  <si>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</si>
  <si>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</si>
  <si>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</si>
  <si>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</si>
  <si>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</si>
  <si>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</si>
  <si>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</si>
  <si>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</si>
  <si>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</si>
  <si>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</si>
  <si>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</si>
  <si>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</si>
  <si>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</si>
  <si>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</si>
  <si>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</si>
  <si>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</si>
  <si>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</si>
  <si>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</si>
  <si>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</si>
  <si>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</si>
  <si>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</si>
  <si>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</si>
  <si>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</si>
  <si>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</si>
  <si>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</si>
  <si>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</si>
  <si>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</si>
  <si>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</si>
  <si>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</si>
  <si>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</si>
  <si>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</si>
  <si>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</si>
  <si>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</si>
  <si>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</si>
  <si>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</si>
  <si>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</si>
  <si>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</si>
  <si>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</si>
  <si>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</si>
  <si>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</si>
  <si>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</si>
  <si>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</si>
  <si>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</si>
  <si>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</si>
  <si>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</si>
  <si>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</si>
  <si>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</si>
  <si>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</si>
  <si>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</si>
  <si>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</si>
  <si>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</si>
  <si>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</si>
  <si>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</si>
  <si>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</si>
  <si>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</si>
  <si>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</si>
  <si>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</si>
  <si>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</si>
  <si>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</si>
  <si>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</si>
  <si>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</si>
  <si>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</si>
  <si>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</si>
  <si>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</si>
  <si>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</si>
  <si>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</si>
  <si>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</si>
  <si>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</si>
  <si>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</si>
  <si>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</si>
  <si>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</si>
  <si>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</si>
  <si>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</si>
  <si>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</si>
  <si>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</si>
  <si>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</si>
  <si>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</si>
  <si>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</si>
  <si>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</si>
  <si>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</si>
  <si>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</si>
  <si>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</si>
  <si>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</si>
  <si>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</si>
  <si>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</si>
  <si>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</si>
  <si>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</si>
  <si>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</si>
  <si>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</si>
  <si>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</si>
  <si>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</si>
  <si>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</si>
  <si>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</si>
  <si>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</si>
  <si>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</si>
  <si>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</si>
  <si>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</si>
  <si>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</si>
  <si>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</si>
  <si>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</si>
  <si>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</si>
  <si>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</si>
  <si>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</si>
  <si>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</si>
  <si>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</si>
  <si>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</si>
  <si>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</si>
  <si>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</si>
  <si>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</si>
  <si>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</si>
  <si>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</si>
  <si>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</si>
  <si>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</si>
  <si>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</si>
  <si>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</si>
  <si>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</si>
  <si>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</si>
  <si>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</si>
  <si>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</si>
  <si>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</si>
  <si>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</si>
  <si>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</si>
  <si>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</si>
  <si>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</si>
  <si>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</si>
  <si>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</si>
  <si>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</si>
  <si>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</si>
  <si>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</si>
  <si>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</si>
  <si>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</si>
  <si>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</si>
  <si>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</si>
  <si>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</si>
  <si>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</si>
  <si>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</si>
  <si>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</si>
  <si>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</si>
  <si>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</si>
  <si>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</si>
  <si>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</si>
  <si>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</si>
  <si>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</si>
  <si>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</si>
  <si>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</si>
  <si>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</si>
  <si>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</si>
  <si>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</si>
  <si>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</si>
  <si>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</si>
  <si>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</si>
  <si>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</si>
  <si>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</si>
  <si>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</si>
  <si>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</si>
  <si>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</si>
  <si>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</si>
  <si>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</si>
  <si>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</si>
  <si>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</si>
  <si>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</si>
  <si>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</si>
  <si>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</si>
  <si>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</si>
  <si>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</si>
  <si>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</si>
  <si>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</si>
  <si>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</si>
  <si>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</si>
  <si>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</si>
  <si>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</si>
  <si>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</si>
  <si>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</si>
  <si>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</si>
  <si>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</si>
  <si>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</si>
  <si>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</si>
  <si>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</si>
  <si>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</si>
  <si>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</si>
  <si>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</si>
  <si>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</si>
  <si>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</si>
  <si>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</si>
  <si>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</si>
  <si>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</si>
  <si>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</si>
  <si>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</si>
  <si>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</si>
  <si>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</si>
  <si>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</si>
  <si>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</si>
  <si>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</si>
  <si>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</si>
  <si>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</si>
  <si>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</si>
  <si>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</si>
  <si>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</si>
  <si>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</si>
  <si>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</si>
  <si>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</si>
  <si>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</si>
  <si>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</si>
  <si>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</si>
  <si>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</si>
  <si>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</si>
  <si>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</si>
  <si>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</si>
  <si>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</si>
  <si>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</si>
  <si>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</si>
  <si>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</si>
  <si>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</si>
  <si>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</si>
  <si>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</si>
  <si>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</si>
  <si>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</si>
  <si>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</si>
  <si>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</si>
  <si>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</si>
  <si>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</si>
  <si>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</si>
  <si>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</si>
  <si>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</si>
  <si>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</si>
  <si>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</si>
  <si>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</si>
  <si>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</si>
  <si>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</si>
  <si>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</si>
  <si>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</si>
  <si>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</si>
  <si>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</si>
  <si>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</si>
  <si>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</si>
  <si>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</si>
  <si>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</si>
  <si>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</si>
  <si>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</si>
  <si>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</si>
  <si>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</si>
  <si>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</si>
  <si>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</si>
  <si>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</si>
  <si>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</si>
  <si>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</si>
  <si>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</si>
  <si>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</si>
  <si>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</si>
  <si>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</si>
  <si>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</si>
  <si>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</si>
  <si>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</si>
  <si>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</si>
  <si>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</si>
  <si>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</si>
  <si>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</si>
  <si>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</si>
  <si>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</si>
  <si>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</si>
  <si>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</si>
  <si>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</si>
  <si>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</si>
  <si>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</si>
  <si>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</si>
  <si>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</si>
  <si>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</si>
  <si>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</si>
  <si>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</si>
  <si>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</si>
  <si>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</si>
  <si>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</si>
  <si>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</si>
  <si>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</si>
  <si>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</si>
  <si>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</si>
  <si>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</si>
  <si>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</si>
  <si>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</si>
  <si>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</si>
  <si>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</si>
  <si>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</si>
  <si>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</si>
  <si>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</si>
  <si>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</si>
  <si>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</si>
  <si>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</si>
  <si>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</si>
  <si>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</si>
  <si>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</si>
  <si>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</si>
  <si>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</si>
  <si>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</si>
  <si>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</si>
  <si>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</si>
  <si>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</si>
  <si>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</si>
  <si>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</si>
  <si>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</si>
  <si>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</si>
  <si>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</si>
  <si>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</si>
  <si>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</si>
  <si>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</si>
  <si>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</si>
  <si>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</si>
  <si>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</si>
  <si>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</si>
  <si>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</si>
  <si>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</si>
  <si>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</si>
  <si>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</si>
  <si>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</si>
  <si>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</si>
  <si>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</si>
  <si>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</si>
  <si>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</si>
  <si>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</si>
  <si>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</si>
  <si>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</si>
  <si>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</si>
  <si>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</si>
  <si>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</si>
  <si>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</si>
  <si>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</si>
  <si>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</si>
  <si>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</si>
  <si>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</si>
  <si>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</si>
  <si>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</si>
  <si>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</si>
  <si>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</si>
  <si>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</si>
  <si>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</si>
  <si>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</si>
  <si>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</si>
  <si>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</si>
  <si>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</si>
  <si>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</si>
  <si>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</si>
  <si>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</si>
  <si>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</si>
  <si>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</si>
  <si>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</si>
  <si>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</si>
  <si>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</si>
  <si>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</si>
  <si>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</si>
  <si>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</si>
  <si>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</si>
  <si>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</si>
  <si>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</si>
  <si>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</si>
  <si>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</si>
  <si>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</si>
  <si>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</si>
  <si>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</si>
  <si>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</si>
  <si>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</si>
  <si>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</si>
  <si>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</si>
  <si>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</si>
  <si>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</si>
  <si>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</si>
  <si>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</si>
  <si>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</si>
  <si>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</si>
  <si>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</si>
  <si>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</si>
  <si>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</si>
  <si>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</si>
  <si>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</si>
  <si>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</si>
  <si>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</si>
  <si>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</si>
  <si>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</si>
  <si>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</si>
  <si>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</si>
  <si>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</si>
  <si>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</si>
  <si>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</si>
  <si>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</si>
  <si>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</si>
  <si>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</si>
  <si>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</si>
  <si>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</si>
  <si>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</si>
  <si>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</si>
  <si>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</si>
  <si>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</si>
  <si>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</si>
  <si>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</si>
  <si>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</si>
  <si>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</si>
  <si>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</si>
  <si>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</si>
  <si>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</si>
  <si>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</si>
  <si>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</si>
  <si>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</si>
  <si>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</si>
  <si>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</si>
  <si>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</si>
  <si>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</si>
  <si>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</si>
  <si>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</si>
  <si>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</si>
  <si>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</si>
  <si>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</si>
  <si>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</si>
  <si>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</si>
  <si>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</si>
  <si>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</si>
  <si>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</si>
  <si>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</si>
  <si>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</si>
  <si>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</si>
  <si>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</si>
  <si>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</si>
  <si>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</si>
  <si>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</si>
  <si>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</si>
  <si>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</si>
  <si>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</si>
  <si>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</si>
  <si>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</si>
  <si>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</si>
  <si>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</si>
  <si>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</si>
  <si>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</si>
  <si>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</si>
  <si>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</si>
  <si>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</si>
  <si>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</si>
  <si>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</si>
  <si>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</si>
  <si>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</si>
  <si>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</si>
  <si>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</si>
  <si>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</si>
  <si>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</si>
  <si>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</si>
  <si>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</si>
  <si>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</si>
  <si>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</si>
  <si>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</si>
  <si>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</si>
  <si>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</si>
  <si>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</si>
  <si>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</si>
  <si>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</si>
  <si>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</si>
  <si>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</si>
  <si>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</si>
  <si>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</si>
  <si>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</si>
  <si>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</si>
  <si>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</si>
  <si>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</si>
  <si>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</si>
  <si>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</si>
  <si>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</si>
  <si>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</si>
  <si>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</si>
  <si>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</si>
  <si>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</si>
  <si>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</si>
  <si>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</si>
  <si>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</si>
  <si>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</si>
  <si>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</si>
  <si>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</si>
  <si>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</si>
  <si>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</si>
  <si>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</si>
  <si>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</si>
  <si>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</si>
  <si>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</si>
  <si>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</si>
  <si>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</si>
  <si>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</si>
  <si>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</si>
  <si>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</si>
  <si>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</si>
  <si>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</si>
  <si>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</si>
  <si>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</si>
  <si>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</si>
  <si>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</si>
  <si>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</si>
  <si>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</si>
  <si>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</si>
  <si>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</si>
  <si>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</si>
  <si>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</si>
  <si>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</si>
  <si>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</si>
  <si>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</si>
  <si>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</si>
  <si>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</si>
  <si>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</si>
  <si>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</si>
  <si>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</si>
  <si>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</si>
  <si>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</si>
  <si>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</si>
  <si>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</si>
  <si>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</si>
  <si>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</si>
  <si>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</si>
  <si>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</si>
  <si>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</si>
  <si>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</si>
  <si>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</si>
  <si>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</si>
  <si>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</si>
  <si>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</si>
  <si>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</si>
  <si>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</si>
  <si>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</si>
  <si>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</si>
  <si>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</si>
  <si>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</si>
  <si>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</si>
  <si>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</si>
  <si>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</si>
  <si>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</si>
  <si>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</si>
  <si>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</si>
  <si>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</si>
  <si>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</si>
  <si>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</si>
  <si>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</si>
  <si>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</si>
  <si>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</si>
  <si>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</si>
  <si>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</si>
  <si>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</si>
  <si>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</si>
  <si>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</si>
  <si>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</si>
  <si>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</si>
  <si>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</si>
  <si>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</si>
  <si>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</si>
  <si>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</si>
  <si>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</si>
  <si>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</si>
  <si>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</si>
  <si>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</si>
  <si>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</si>
  <si>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</si>
  <si>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</si>
  <si>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</si>
  <si>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</si>
  <si>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</si>
  <si>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</si>
  <si>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</si>
  <si>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</si>
  <si>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</si>
  <si>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</si>
  <si>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</si>
  <si>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</si>
  <si>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</si>
  <si>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</si>
  <si>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</si>
  <si>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</si>
  <si>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</si>
  <si>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</si>
  <si>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</si>
  <si>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</si>
  <si>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</si>
  <si>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</si>
  <si>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</si>
  <si>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</si>
  <si>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</si>
  <si>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</si>
  <si>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</si>
  <si>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</si>
  <si>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</si>
  <si>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</si>
  <si>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</si>
  <si>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</si>
  <si>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</si>
  <si>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</si>
  <si>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</si>
  <si>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</si>
  <si>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</si>
  <si>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</si>
  <si>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</si>
  <si>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</si>
  <si>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</si>
  <si>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</si>
  <si>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</si>
  <si>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</si>
  <si>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</si>
  <si>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</si>
  <si>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</si>
  <si>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</si>
  <si>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</si>
  <si>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</si>
  <si>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</si>
  <si>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</si>
  <si>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</si>
  <si>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</si>
  <si>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</si>
  <si>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</si>
  <si>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</si>
  <si>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</si>
  <si>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</si>
  <si>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</si>
  <si>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</si>
  <si>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</si>
  <si>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</si>
  <si>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</si>
  <si>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</si>
  <si>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</si>
  <si>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</si>
  <si>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</si>
  <si>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</si>
  <si>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</si>
  <si>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</si>
  <si>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</si>
  <si>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</si>
  <si>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</si>
  <si>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</si>
  <si>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</si>
  <si>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</si>
  <si>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</si>
  <si>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</si>
  <si>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</si>
  <si>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</si>
  <si>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</si>
  <si>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</si>
  <si>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</si>
  <si>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</si>
  <si>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</si>
  <si>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</si>
  <si>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</si>
  <si>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</si>
  <si>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</si>
  <si>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</si>
  <si>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</si>
  <si>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</si>
  <si>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</si>
  <si>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</si>
  <si>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</si>
  <si>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</si>
  <si>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</si>
  <si>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</si>
  <si>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</si>
  <si>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</si>
  <si>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</si>
  <si>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</si>
  <si>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</si>
  <si>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</si>
  <si>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</si>
  <si>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</si>
  <si>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</si>
  <si>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</si>
  <si>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</si>
  <si>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</si>
  <si>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</si>
  <si>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</si>
  <si>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</si>
  <si>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</si>
  <si>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</si>
  <si>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</si>
  <si>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</si>
  <si>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</si>
  <si>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</si>
  <si>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</si>
  <si>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</si>
  <si>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</si>
  <si>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</si>
  <si>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</si>
  <si>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</si>
  <si>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</si>
  <si>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</si>
  <si>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</si>
  <si>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</si>
  <si>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</si>
  <si>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</si>
  <si>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</si>
  <si>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</si>
  <si>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</si>
  <si>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</si>
  <si>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</si>
  <si>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</si>
  <si>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</si>
  <si>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</si>
  <si>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</si>
  <si>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</si>
  <si>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</si>
  <si>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</si>
  <si>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</si>
  <si>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</si>
  <si>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</si>
  <si>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</si>
  <si>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</si>
  <si>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</si>
  <si>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</si>
  <si>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</si>
  <si>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</si>
  <si>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</si>
  <si>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</si>
  <si>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</si>
  <si>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</si>
  <si>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</si>
  <si>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</si>
  <si>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</si>
  <si>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</si>
  <si>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</si>
  <si>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</si>
  <si>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</si>
  <si>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</si>
  <si>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</si>
  <si>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</si>
  <si>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</si>
  <si>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</si>
  <si>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</si>
  <si>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</si>
  <si>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</si>
  <si>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</si>
  <si>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</si>
  <si>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</si>
  <si>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</si>
  <si>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</si>
  <si>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</si>
  <si>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</si>
  <si>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</si>
  <si>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</si>
  <si>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</si>
  <si>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</si>
  <si>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</si>
  <si>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</si>
  <si>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</si>
  <si>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</si>
  <si>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</si>
  <si>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</si>
  <si>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</si>
  <si>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</si>
  <si>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</si>
  <si>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</si>
  <si>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</si>
  <si>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</si>
  <si>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</si>
  <si>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</si>
  <si>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</si>
  <si>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</si>
  <si>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</si>
  <si>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</si>
  <si>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</si>
  <si>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</si>
  <si>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</si>
  <si>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</si>
  <si>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</si>
  <si>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</si>
  <si>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</si>
  <si>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</si>
  <si>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</si>
  <si>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</si>
  <si>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</si>
  <si>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</si>
  <si>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</si>
  <si>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</si>
  <si>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</si>
  <si>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</si>
  <si>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</si>
  <si>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</si>
  <si>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</si>
  <si>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</si>
  <si>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</si>
  <si>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</si>
  <si>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</si>
  <si>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</si>
  <si>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</si>
  <si>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</si>
  <si>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</si>
  <si>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</si>
  <si>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</si>
  <si>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</si>
  <si>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</si>
  <si>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</si>
  <si>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</si>
  <si>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</si>
  <si>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</si>
  <si>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</si>
  <si>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</si>
  <si>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</si>
  <si>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</si>
  <si>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</si>
  <si>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</si>
  <si>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</si>
  <si>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</si>
  <si>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</si>
  <si>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</si>
  <si>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</si>
  <si>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</si>
  <si>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</si>
  <si>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</si>
  <si>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</si>
  <si>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</si>
  <si>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</si>
  <si>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</si>
  <si>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</si>
  <si>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</si>
  <si>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</si>
  <si>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</si>
  <si>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</si>
  <si>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</si>
  <si>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</si>
  <si>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</si>
  <si>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</si>
  <si>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</si>
  <si>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</si>
  <si>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</si>
  <si>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</si>
  <si>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</si>
  <si>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</si>
  <si>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</si>
  <si>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</si>
  <si>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</si>
  <si>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</si>
  <si>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</si>
  <si>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</si>
  <si>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</si>
  <si>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</si>
  <si>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</si>
  <si>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</si>
  <si>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</si>
  <si>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</si>
  <si>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</si>
  <si>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</si>
  <si>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</si>
  <si>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</si>
  <si>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</si>
  <si>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</si>
  <si>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</si>
  <si>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</si>
  <si>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</si>
  <si>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</si>
  <si>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</si>
  <si>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</si>
  <si>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</si>
  <si>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</si>
  <si>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</si>
  <si>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</si>
  <si>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</si>
  <si>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</si>
  <si>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</si>
  <si>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</si>
  <si>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</si>
  <si>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</si>
  <si>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</si>
  <si>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</si>
  <si>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</si>
  <si>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</si>
  <si>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</si>
  <si>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</si>
  <si>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</si>
  <si>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</si>
  <si>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</si>
  <si>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</si>
  <si>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</si>
  <si>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</si>
  <si>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</si>
  <si>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</si>
  <si>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</si>
  <si>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</si>
  <si>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</si>
  <si>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</si>
  <si>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</si>
  <si>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</si>
  <si>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</si>
  <si>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</si>
  <si>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</si>
  <si>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</si>
  <si>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</si>
  <si>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</si>
  <si>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</si>
  <si>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</si>
  <si>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</si>
  <si>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</si>
  <si>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</si>
  <si>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</si>
  <si>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</si>
  <si>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</si>
  <si>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</si>
  <si>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</si>
  <si>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</si>
  <si>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</si>
  <si>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</si>
  <si>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</si>
  <si>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</si>
  <si>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</si>
  <si>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</si>
  <si>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</si>
  <si>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</si>
  <si>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</si>
  <si>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</si>
  <si>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</si>
  <si>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</si>
  <si>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</si>
  <si>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</si>
  <si>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</si>
  <si>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</si>
  <si>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</si>
  <si>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</si>
  <si>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</si>
  <si>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</si>
  <si>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</si>
  <si>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</si>
  <si>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</si>
  <si>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</si>
  <si>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</si>
  <si>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</si>
  <si>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</si>
  <si>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</si>
  <si>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</si>
  <si>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</si>
  <si>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</si>
  <si>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</si>
  <si>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</si>
  <si>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</si>
  <si>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</si>
  <si>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</si>
  <si>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</si>
  <si>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</si>
  <si>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</si>
  <si>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</si>
  <si>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</si>
  <si>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</si>
  <si>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</si>
  <si>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</si>
  <si>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</si>
  <si>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</si>
  <si>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</si>
  <si>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</si>
  <si>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</si>
  <si>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</si>
  <si>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</si>
  <si>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</si>
  <si>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</si>
  <si>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</si>
  <si>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</si>
  <si>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</si>
  <si>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</si>
  <si>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</si>
  <si>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</si>
  <si>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</si>
  <si>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</si>
  <si>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</si>
  <si>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</si>
  <si>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</si>
  <si>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</si>
  <si>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</si>
  <si>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</si>
  <si>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</si>
  <si>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</si>
  <si>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</si>
  <si>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</si>
  <si>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</si>
  <si>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</si>
  <si>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</si>
  <si>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</si>
  <si>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</si>
  <si>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</si>
  <si>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</si>
  <si>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</si>
  <si>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</si>
  <si>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</si>
  <si>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</si>
  <si>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</si>
  <si>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</si>
  <si>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</si>
  <si>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</si>
  <si>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</si>
  <si>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</si>
  <si>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</si>
  <si>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</si>
  <si>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</si>
  <si>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</si>
  <si>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</si>
  <si>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</si>
  <si>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</si>
  <si>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</si>
  <si>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</si>
  <si>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</si>
  <si>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</si>
  <si>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</si>
  <si>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</si>
  <si>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</si>
  <si>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</si>
  <si>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</si>
  <si>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</si>
  <si>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</si>
  <si>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</si>
  <si>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</si>
  <si>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</si>
  <si>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</si>
  <si>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</si>
  <si>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</si>
  <si>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</si>
  <si>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</si>
  <si>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</si>
  <si>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</si>
  <si>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</si>
  <si>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</si>
  <si>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</si>
  <si>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</si>
  <si>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</si>
  <si>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</si>
  <si>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</si>
  <si>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</si>
  <si>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</si>
  <si>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</si>
  <si>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</si>
  <si>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</si>
  <si>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</si>
  <si>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</si>
  <si>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</si>
  <si>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</si>
  <si>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</si>
  <si>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</si>
  <si>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</si>
  <si>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</si>
  <si>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</si>
  <si>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</si>
  <si>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</si>
  <si>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</si>
  <si>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</si>
  <si>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</si>
  <si>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</si>
  <si>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</si>
  <si>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</si>
  <si>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</si>
  <si>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</si>
  <si>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</si>
  <si>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</si>
  <si>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</si>
  <si>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</si>
  <si>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</si>
  <si>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</si>
  <si>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</si>
  <si>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</si>
  <si>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</si>
  <si>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</si>
  <si>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</si>
  <si>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</si>
  <si>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</si>
  <si>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</si>
  <si>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</si>
  <si>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</si>
  <si>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</si>
  <si>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</si>
  <si>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</si>
  <si>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</si>
  <si>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</si>
  <si>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</si>
  <si>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</si>
  <si>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</si>
  <si>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</si>
  <si>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</si>
  <si>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</si>
  <si>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</si>
  <si>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</si>
  <si>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</si>
  <si>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</si>
  <si>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</si>
  <si>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</si>
  <si>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</si>
  <si>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</si>
  <si>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</si>
  <si>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</si>
  <si>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</si>
  <si>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</si>
  <si>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</si>
  <si>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</si>
  <si>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</si>
  <si>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</si>
  <si>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</si>
  <si>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</si>
  <si>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</si>
  <si>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</si>
  <si>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</si>
  <si>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</si>
  <si>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</si>
  <si>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</si>
  <si>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</si>
  <si>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</si>
  <si>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</si>
  <si>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</si>
  <si>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</si>
  <si>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</si>
  <si>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</si>
  <si>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</si>
  <si>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</si>
  <si>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</si>
  <si>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</si>
  <si>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</si>
  <si>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</si>
  <si>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</si>
  <si>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</si>
  <si>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</si>
  <si>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</si>
  <si>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</si>
  <si>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</si>
  <si>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</si>
  <si>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</si>
  <si>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</si>
  <si>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</si>
  <si>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</si>
  <si>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</si>
  <si>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</si>
  <si>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</si>
  <si>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</si>
  <si>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</si>
  <si>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</si>
  <si>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</si>
  <si>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</si>
  <si>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</si>
  <si>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</si>
  <si>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</si>
  <si>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</si>
  <si>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</si>
  <si>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</si>
  <si>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</si>
  <si>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</si>
  <si>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</si>
  <si>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</si>
  <si>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</si>
  <si>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</si>
  <si>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</si>
  <si>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</si>
  <si>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</si>
  <si>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</si>
  <si>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</si>
  <si>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</si>
  <si>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</si>
  <si>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</si>
  <si>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</si>
  <si>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</si>
  <si>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</si>
  <si>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</si>
  <si>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</si>
  <si>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</si>
  <si>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</si>
  <si>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</si>
  <si>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</si>
  <si>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</si>
  <si>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</si>
  <si>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</si>
  <si>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</si>
  <si>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</si>
  <si>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</si>
  <si>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</si>
  <si>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</si>
  <si>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</si>
  <si>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</si>
  <si>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</si>
  <si>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</si>
  <si>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</si>
  <si>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</si>
  <si>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</si>
  <si>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</si>
  <si>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</si>
  <si>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</si>
  <si>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</si>
  <si>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</si>
  <si>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</si>
  <si>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</si>
  <si>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</si>
  <si>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</si>
  <si>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</si>
  <si>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</si>
  <si>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</si>
  <si>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</si>
  <si>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</si>
  <si>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</si>
  <si>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</si>
  <si>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</si>
  <si>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</si>
  <si>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</si>
  <si>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</si>
  <si>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</si>
  <si>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</si>
  <si>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</si>
  <si>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</si>
  <si>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</si>
  <si>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</si>
  <si>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</si>
  <si>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</si>
  <si>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</si>
  <si>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</si>
  <si>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</si>
  <si>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</si>
  <si>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</si>
  <si>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</si>
  <si>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</si>
  <si>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</si>
  <si>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</si>
  <si>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</si>
  <si>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</si>
  <si>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</si>
  <si>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</si>
  <si>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</si>
  <si>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</si>
  <si>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</si>
  <si>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</si>
  <si>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</si>
  <si>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</si>
  <si>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</si>
  <si>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</si>
  <si>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</si>
  <si>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</si>
  <si>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</si>
  <si>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</si>
  <si>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</si>
  <si>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</si>
  <si>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</si>
  <si>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</si>
  <si>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</si>
  <si>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</si>
  <si>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</si>
  <si>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</si>
  <si>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</si>
  <si>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</si>
  <si>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</si>
  <si>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</si>
  <si>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</si>
  <si>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</si>
  <si>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</si>
  <si>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</si>
  <si>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</si>
  <si>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</si>
  <si>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</si>
  <si>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</si>
  <si>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</si>
  <si>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</si>
  <si>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</si>
  <si>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</si>
  <si>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</si>
  <si>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</si>
  <si>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</si>
  <si>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</si>
  <si>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</si>
  <si>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</si>
  <si>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</si>
  <si>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</si>
  <si>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</si>
  <si>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</si>
  <si>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</si>
  <si>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</si>
  <si>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</si>
  <si>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</si>
  <si>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</si>
  <si>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</si>
  <si>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</si>
  <si>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</si>
  <si>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</si>
  <si>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</si>
  <si>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</si>
  <si>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</si>
  <si>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</si>
  <si>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</si>
  <si>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</si>
  <si>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</si>
  <si>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</si>
  <si>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</si>
  <si>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</si>
  <si>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</si>
  <si>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</si>
  <si>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</si>
  <si>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</si>
  <si>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</si>
  <si>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</si>
  <si>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</si>
  <si>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</si>
  <si>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</si>
  <si>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</si>
  <si>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</si>
  <si>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</si>
  <si>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</si>
  <si>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</si>
  <si>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</si>
  <si>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</si>
  <si>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</si>
  <si>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</si>
  <si>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</si>
  <si>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</si>
  <si>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</si>
  <si>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</si>
  <si>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</si>
  <si>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</si>
  <si>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</si>
  <si>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</si>
  <si>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</si>
  <si>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</si>
  <si>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</si>
  <si>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</si>
  <si>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</si>
  <si>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</si>
  <si>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</si>
  <si>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</si>
  <si>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</si>
  <si>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</si>
  <si>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</si>
  <si>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</si>
  <si>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</si>
  <si>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</si>
  <si>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</si>
  <si>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</si>
  <si>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</si>
  <si>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</si>
  <si>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</si>
  <si>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</si>
  <si>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</si>
  <si>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</si>
  <si>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</si>
  <si>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</si>
  <si>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</si>
  <si>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</si>
  <si>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</si>
  <si>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</si>
  <si>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</si>
  <si>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</si>
  <si>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</si>
  <si>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</si>
  <si>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</si>
  <si>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</si>
  <si>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</si>
  <si>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</si>
  <si>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</si>
  <si>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</si>
  <si>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</si>
  <si>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</si>
  <si>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</si>
  <si>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</si>
  <si>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</si>
  <si>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</si>
  <si>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</si>
  <si>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</si>
  <si>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</si>
  <si>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</si>
  <si>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</si>
  <si>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</si>
  <si>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</si>
  <si>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</si>
  <si>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</si>
  <si>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</si>
  <si>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</si>
  <si>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</si>
  <si>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</si>
  <si>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</si>
  <si>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</si>
  <si>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</si>
  <si>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</si>
  <si>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</si>
  <si>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</si>
  <si>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</si>
  <si>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</si>
  <si>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</si>
  <si>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</si>
  <si>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</si>
  <si>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</si>
  <si>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</si>
  <si>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</si>
  <si>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</si>
  <si>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</si>
  <si>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</si>
  <si>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</si>
  <si>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</si>
  <si>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</si>
  <si>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</si>
  <si>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</si>
  <si>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</si>
  <si>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</si>
  <si>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</si>
  <si>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</si>
  <si>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</si>
  <si>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</si>
  <si>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</si>
  <si>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</si>
  <si>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</si>
  <si>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</si>
  <si>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</si>
  <si>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</si>
  <si>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</si>
  <si>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</si>
  <si>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</si>
  <si>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</si>
  <si>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</si>
  <si>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</si>
  <si>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</si>
  <si>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</si>
  <si>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</si>
  <si>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</si>
  <si>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</si>
  <si>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</si>
  <si>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</si>
  <si>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</si>
  <si>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</si>
  <si>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</si>
  <si>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</si>
  <si>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</si>
  <si>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</si>
  <si>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</si>
  <si>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</si>
  <si>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</si>
  <si>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</si>
  <si>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</si>
  <si>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</si>
  <si>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</si>
  <si>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</si>
  <si>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</si>
  <si>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</si>
  <si>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</si>
  <si>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</si>
  <si>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</si>
  <si>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</si>
  <si>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</si>
  <si>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</si>
  <si>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</si>
  <si>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</si>
  <si>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</si>
  <si>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</si>
  <si>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</si>
  <si>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</si>
  <si>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</si>
  <si>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</si>
  <si>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</si>
  <si>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</si>
  <si>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</si>
  <si>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</si>
  <si>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</si>
  <si>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</si>
  <si>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</si>
  <si>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</si>
  <si>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</si>
  <si>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</si>
  <si>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</si>
  <si>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</si>
  <si>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</si>
  <si>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</si>
  <si>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</si>
  <si>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</si>
  <si>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</si>
  <si>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</si>
  <si>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</si>
  <si>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</si>
  <si>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</si>
  <si>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</si>
  <si>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</si>
  <si>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</si>
  <si>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</si>
  <si>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</si>
  <si>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</si>
  <si>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</si>
  <si>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</si>
  <si>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</si>
  <si>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</si>
  <si>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</si>
  <si>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</si>
  <si>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</si>
  <si>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</si>
  <si>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</si>
  <si>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</si>
  <si>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</si>
  <si>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</si>
  <si>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</si>
  <si>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</si>
  <si>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</si>
  <si>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</si>
  <si>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</si>
  <si>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</si>
  <si>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</si>
  <si>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</si>
  <si>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</si>
  <si>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</si>
  <si>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</si>
  <si>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</si>
  <si>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</si>
  <si>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</si>
  <si>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</si>
  <si>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</si>
  <si>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</si>
  <si>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</si>
  <si>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</si>
  <si>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</si>
  <si>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</si>
  <si>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</si>
  <si>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</si>
  <si>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</si>
  <si>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</si>
  <si>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</si>
  <si>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</si>
  <si>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</si>
  <si>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</si>
  <si>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</si>
  <si>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</si>
  <si>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</si>
  <si>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</si>
  <si>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</si>
  <si>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</si>
  <si>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</si>
  <si>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</si>
  <si>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</si>
  <si>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</si>
  <si>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</si>
  <si>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</si>
  <si>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</si>
  <si>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</si>
  <si>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</si>
  <si>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</si>
  <si>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</si>
  <si>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</si>
  <si>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</si>
  <si>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</si>
  <si>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</si>
  <si>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</si>
  <si>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</si>
  <si>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</si>
  <si>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</si>
  <si>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</si>
  <si>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</si>
  <si>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</si>
  <si>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</si>
  <si>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</si>
  <si>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</si>
  <si>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</si>
  <si>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</si>
  <si>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</si>
  <si>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</si>
  <si>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</si>
  <si>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</si>
  <si>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</si>
  <si>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</si>
  <si>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</si>
  <si>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</si>
  <si>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</si>
  <si>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</si>
  <si>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</si>
  <si>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</si>
  <si>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</si>
  <si>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</si>
  <si>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</si>
  <si>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</si>
  <si>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</si>
  <si>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</si>
  <si>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</si>
  <si>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</si>
  <si>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</si>
  <si>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</si>
  <si>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</si>
  <si>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</si>
  <si>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</si>
  <si>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</si>
  <si>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</si>
  <si>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</si>
  <si>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</si>
  <si>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</si>
  <si>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</si>
  <si>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</si>
  <si>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</si>
  <si>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</si>
  <si>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</si>
  <si>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</si>
  <si>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</si>
  <si>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</si>
  <si>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</si>
  <si>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</si>
  <si>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</si>
  <si>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</si>
  <si>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</si>
  <si>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</si>
  <si>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</si>
  <si>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</si>
  <si>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</si>
  <si>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</si>
  <si>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</si>
  <si>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</si>
  <si>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</si>
  <si>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</si>
  <si>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</si>
  <si>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</si>
  <si>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</si>
  <si>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</si>
  <si>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</si>
  <si>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</si>
  <si>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</si>
  <si>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</si>
  <si>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</si>
  <si>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</si>
  <si>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</si>
  <si>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</si>
  <si>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</si>
  <si>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</si>
  <si>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</si>
  <si>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</si>
  <si>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</si>
  <si>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</si>
  <si>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</si>
  <si>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</si>
  <si>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</si>
  <si>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</si>
  <si>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</si>
  <si>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</si>
  <si>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</si>
  <si>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</si>
  <si>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</si>
  <si>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</si>
  <si>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</si>
  <si>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</si>
  <si>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</si>
  <si>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</si>
  <si>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</si>
  <si>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</si>
  <si>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</si>
  <si>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</si>
  <si>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</si>
  <si>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</si>
  <si>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</si>
  <si>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</si>
  <si>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</si>
  <si>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</si>
  <si>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</si>
  <si>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</si>
  <si>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</si>
  <si>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</si>
  <si>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</si>
  <si>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</si>
  <si>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</si>
  <si>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</si>
  <si>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</si>
  <si>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</si>
  <si>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</si>
  <si>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</si>
  <si>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</si>
  <si>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</si>
  <si>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</si>
  <si>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</si>
  <si>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</si>
  <si>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</si>
  <si>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</si>
  <si>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</si>
  <si>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</si>
  <si>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</si>
  <si>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</si>
  <si>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</si>
  <si>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</si>
  <si>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</si>
  <si>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</si>
  <si>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</si>
  <si>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</si>
  <si>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</si>
  <si>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</si>
  <si>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</si>
  <si>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</si>
  <si>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</si>
  <si>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</si>
  <si>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</si>
  <si>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</si>
  <si>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</si>
  <si>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</si>
  <si>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</si>
  <si>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</si>
  <si>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</si>
  <si>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</si>
  <si>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</si>
  <si>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</si>
  <si>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</si>
  <si>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</si>
  <si>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</si>
  <si>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</si>
  <si>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</si>
  <si>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</si>
  <si>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</si>
  <si>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</si>
  <si>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</si>
  <si>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</si>
  <si>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</si>
  <si>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</si>
  <si>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</si>
  <si>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</si>
  <si>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</si>
  <si>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</si>
  <si>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</si>
  <si>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</si>
  <si>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</si>
  <si>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</si>
  <si>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</si>
  <si>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</si>
  <si>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</si>
  <si>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</si>
  <si>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</si>
  <si>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</si>
  <si>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</si>
  <si>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</si>
  <si>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</si>
  <si>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</si>
  <si>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</si>
  <si>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</si>
  <si>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</si>
  <si>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</si>
  <si>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</si>
  <si>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</si>
  <si>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</si>
  <si>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</si>
  <si>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</si>
  <si>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</si>
  <si>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</si>
  <si>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</si>
  <si>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</si>
  <si>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</si>
  <si>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</si>
  <si>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</si>
  <si>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</si>
  <si>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</si>
  <si>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</si>
  <si>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</si>
  <si>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</si>
  <si>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</si>
  <si>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</si>
  <si>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</si>
  <si>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</si>
  <si>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</si>
  <si>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</si>
  <si>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</si>
  <si>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</si>
  <si>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</si>
  <si>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</si>
  <si>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</si>
  <si>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</si>
  <si>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</si>
  <si>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</si>
  <si>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</si>
  <si>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</si>
  <si>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</si>
  <si>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</si>
  <si>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</si>
  <si>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</si>
  <si>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</si>
  <si>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</si>
  <si>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</si>
  <si>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</si>
  <si>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</si>
  <si>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</si>
  <si>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</si>
  <si>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</si>
  <si>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</si>
  <si>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</si>
  <si>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</si>
  <si>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</si>
  <si>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</si>
  <si>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</si>
  <si>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</si>
  <si>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</si>
  <si>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</si>
  <si>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</si>
  <si>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</si>
  <si>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</si>
  <si>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</si>
  <si>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</si>
  <si>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</si>
  <si>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</si>
  <si>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</si>
  <si>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</si>
  <si>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</si>
  <si>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</si>
  <si>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</si>
  <si>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</si>
  <si>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</si>
  <si>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</si>
  <si>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</si>
  <si>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</si>
  <si>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</si>
  <si>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</si>
  <si>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</si>
  <si>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</si>
  <si>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</si>
  <si>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</si>
  <si>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</si>
  <si>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</si>
  <si>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</si>
  <si>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</si>
  <si>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</si>
  <si>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</si>
  <si>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</si>
  <si>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</si>
  <si>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</si>
  <si>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</si>
  <si>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</si>
  <si>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</si>
  <si>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</si>
  <si>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</si>
  <si>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</si>
  <si>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</si>
  <si>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</si>
  <si>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</si>
  <si>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</si>
  <si>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</si>
  <si>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</si>
  <si>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</si>
  <si>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</si>
  <si>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</si>
  <si>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</si>
  <si>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</si>
  <si>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</si>
  <si>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</si>
  <si>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</si>
  <si>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</si>
  <si>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</si>
  <si>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</si>
  <si>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</si>
  <si>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</si>
  <si>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</si>
  <si>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</si>
  <si>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</si>
  <si>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</si>
  <si>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</si>
  <si>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</si>
  <si>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</si>
  <si>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</si>
  <si>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</si>
  <si>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</si>
  <si>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</si>
  <si>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</si>
  <si>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</si>
  <si>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</si>
  <si>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</si>
  <si>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</si>
  <si>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</si>
  <si>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</si>
  <si>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</si>
  <si>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</si>
  <si>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</si>
  <si>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</si>
  <si>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</si>
  <si>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</si>
  <si>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</si>
  <si>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</si>
  <si>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</si>
  <si>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</si>
  <si>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</si>
  <si>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</si>
  <si>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</si>
  <si>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</si>
  <si>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</si>
  <si>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</si>
  <si>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</si>
  <si>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</si>
  <si>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</si>
  <si>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</si>
  <si>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</si>
  <si>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</si>
  <si>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</si>
  <si>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</si>
  <si>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</si>
  <si>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</si>
  <si>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</si>
  <si>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</si>
  <si>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</si>
  <si>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</si>
  <si>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</si>
  <si>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</si>
  <si>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</si>
  <si>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</si>
  <si>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</si>
  <si>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</si>
  <si>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</si>
  <si>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</si>
  <si>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</si>
  <si>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</si>
  <si>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</si>
  <si>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</si>
  <si>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</si>
  <si>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</si>
  <si>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</si>
  <si>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</si>
  <si>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</si>
  <si>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</si>
  <si>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</si>
  <si>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</si>
  <si>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</si>
  <si>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</si>
  <si>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</si>
  <si>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</si>
  <si>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</si>
  <si>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</si>
  <si>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</si>
  <si>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</si>
  <si>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</si>
  <si>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</si>
  <si>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</si>
  <si>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</si>
  <si>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</si>
  <si>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</si>
  <si>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</si>
  <si>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</si>
  <si>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</si>
  <si>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</si>
  <si>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</si>
  <si>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</si>
  <si>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</si>
  <si>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</si>
  <si>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</si>
  <si>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</si>
  <si>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</si>
  <si>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</si>
  <si>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</si>
  <si>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</si>
  <si>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</si>
  <si>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</si>
  <si>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</si>
  <si>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</si>
  <si>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</si>
  <si>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</si>
  <si>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</si>
  <si>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</si>
  <si>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</si>
  <si>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</si>
  <si>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</si>
  <si>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</si>
  <si>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</si>
  <si>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</si>
  <si>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</si>
  <si>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</si>
  <si>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</si>
  <si>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</si>
  <si>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</si>
  <si>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</si>
  <si>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</si>
  <si>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</si>
  <si>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</si>
  <si>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</si>
  <si>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</si>
  <si>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</si>
  <si>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</si>
  <si>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</si>
  <si>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</si>
  <si>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</si>
  <si>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</si>
  <si>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</si>
  <si>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</si>
  <si>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</si>
  <si>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</si>
  <si>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</si>
  <si>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</si>
  <si>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</si>
  <si>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</si>
  <si>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</si>
  <si>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</si>
  <si>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</si>
  <si>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</si>
  <si>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</si>
  <si>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</si>
  <si>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</si>
  <si>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</si>
  <si>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</si>
  <si>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</si>
  <si>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</si>
  <si>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</si>
  <si>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</si>
  <si>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</si>
  <si>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</si>
  <si>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</si>
  <si>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</si>
  <si>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</si>
  <si>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</si>
  <si>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</si>
  <si>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</si>
  <si>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</si>
  <si>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</si>
  <si>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</si>
  <si>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</si>
  <si>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</si>
  <si>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</si>
  <si>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</si>
  <si>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</si>
  <si>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</si>
  <si>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</si>
  <si>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</si>
  <si>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</si>
  <si>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</si>
  <si>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</si>
  <si>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</si>
  <si>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</si>
  <si>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</si>
  <si>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</si>
  <si>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</si>
  <si>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</si>
  <si>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</si>
  <si>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</si>
  <si>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</si>
  <si>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</si>
  <si>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</si>
  <si>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</si>
  <si>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</si>
  <si>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</si>
  <si>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</si>
  <si>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</si>
  <si>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</si>
  <si>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</si>
  <si>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</si>
  <si>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</si>
  <si>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</si>
  <si>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</si>
  <si>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</si>
  <si>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</si>
  <si>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</si>
  <si>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</si>
  <si>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</si>
  <si>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</si>
  <si>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</si>
  <si>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</si>
  <si>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</si>
  <si>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</si>
  <si>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</si>
  <si>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</si>
  <si>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</si>
  <si>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</si>
  <si>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</si>
  <si>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</si>
  <si>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</si>
  <si>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</si>
  <si>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</si>
  <si>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</si>
  <si>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</si>
  <si>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</si>
  <si>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</si>
  <si>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</si>
  <si>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</si>
  <si>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</si>
  <si>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</si>
  <si>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</si>
  <si>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</si>
  <si>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</si>
  <si>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</si>
  <si>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</si>
  <si>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</si>
  <si>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</si>
  <si>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</si>
  <si>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</si>
  <si>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</si>
  <si>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</si>
  <si>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</si>
  <si>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</si>
  <si>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</si>
  <si>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</si>
  <si>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</si>
  <si>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</si>
  <si>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</si>
  <si>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</si>
  <si>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</si>
  <si>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</si>
  <si>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</si>
  <si>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</si>
  <si>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</si>
  <si>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</si>
  <si>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</si>
  <si>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</si>
  <si>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</si>
  <si>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</si>
  <si>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</si>
  <si>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</si>
  <si>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</si>
  <si>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</si>
  <si>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</si>
  <si>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</si>
  <si>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</si>
  <si>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</si>
  <si>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</si>
  <si>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</si>
  <si>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</si>
  <si>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</si>
  <si>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</si>
  <si>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</si>
  <si>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</si>
  <si>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</si>
  <si>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</si>
  <si>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</si>
  <si>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</si>
  <si>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</si>
  <si>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</si>
  <si>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</si>
  <si>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</si>
  <si>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</si>
  <si>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</si>
  <si>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</si>
  <si>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</si>
  <si>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</si>
  <si>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</si>
  <si>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</si>
  <si>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</si>
  <si>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</si>
  <si>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</si>
  <si>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</si>
  <si>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</si>
  <si>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</si>
  <si>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</si>
  <si>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</si>
  <si>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</si>
  <si>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</si>
  <si>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</si>
  <si>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</si>
  <si>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</si>
  <si>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</si>
  <si>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</si>
  <si>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</si>
  <si>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</si>
  <si>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</si>
  <si>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</si>
  <si>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</si>
  <si>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</si>
  <si>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</si>
  <si>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</si>
  <si>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</si>
  <si>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</si>
  <si>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</si>
  <si>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</si>
  <si>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</si>
  <si>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</si>
  <si>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</si>
  <si>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</si>
  <si>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</si>
  <si>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</si>
  <si>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</si>
  <si>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</si>
  <si>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</si>
  <si>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</si>
  <si>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</si>
  <si>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</si>
  <si>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</si>
  <si>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</si>
  <si>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</si>
  <si>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</si>
  <si>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</si>
  <si>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</si>
  <si>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</si>
  <si>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</si>
  <si>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</si>
  <si>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</si>
  <si>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</si>
  <si>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</si>
  <si>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</si>
  <si>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</si>
  <si>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</si>
  <si>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</si>
  <si>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</si>
  <si>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</si>
  <si>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</si>
  <si>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</si>
  <si>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</si>
  <si>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</si>
  <si>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</si>
  <si>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</si>
  <si>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</si>
  <si>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</si>
  <si>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</si>
  <si>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</si>
  <si>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</si>
  <si>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</si>
  <si>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</si>
  <si>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</si>
  <si>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</si>
  <si>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</si>
  <si>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</si>
  <si>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</si>
  <si>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</si>
  <si>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</si>
  <si>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</si>
  <si>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</si>
  <si>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</si>
  <si>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</si>
  <si>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</si>
  <si>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</si>
  <si>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</si>
  <si>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</si>
  <si>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</si>
  <si>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</si>
  <si>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</si>
  <si>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</si>
  <si>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</si>
  <si>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</si>
  <si>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</si>
  <si>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</si>
  <si>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</si>
  <si>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</si>
  <si>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</si>
  <si>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</si>
  <si>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</si>
  <si>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</si>
  <si>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</si>
  <si>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</si>
  <si>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</si>
  <si>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</si>
  <si>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</si>
  <si>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</si>
  <si>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</si>
  <si>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</si>
  <si>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</si>
  <si>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</si>
  <si>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</si>
  <si>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</si>
  <si>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</si>
  <si>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</si>
  <si>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</si>
  <si>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</si>
  <si>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</si>
  <si>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</si>
  <si>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</si>
  <si>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</si>
  <si>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</si>
  <si>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</si>
  <si>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</si>
  <si>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</si>
  <si>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</si>
  <si>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</si>
  <si>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</si>
  <si>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</si>
  <si>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</si>
  <si>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</si>
  <si>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</si>
  <si>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</si>
  <si>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</si>
  <si>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</si>
  <si>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</si>
  <si>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</si>
  <si>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</si>
  <si>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</si>
  <si>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</si>
  <si>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</si>
  <si>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</si>
  <si>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</si>
  <si>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</si>
  <si>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</si>
  <si>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</si>
  <si>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</si>
  <si>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</si>
  <si>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</si>
  <si>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</si>
  <si>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</si>
  <si>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</si>
  <si>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</si>
  <si>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</si>
  <si>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</si>
  <si>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</si>
  <si>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</si>
  <si>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</si>
  <si>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</si>
  <si>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</si>
  <si>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</si>
  <si>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</si>
  <si>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</si>
  <si>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</si>
  <si>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</si>
  <si>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</si>
  <si>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</si>
  <si>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</si>
  <si>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</si>
  <si>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</si>
  <si>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</si>
  <si>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</si>
  <si>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</si>
  <si>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</si>
  <si>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</si>
  <si>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</si>
  <si>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</si>
  <si>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</si>
  <si>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</si>
  <si>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</si>
  <si>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</si>
  <si>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</si>
  <si>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</si>
  <si>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</si>
  <si>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</si>
  <si>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</si>
  <si>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</si>
  <si>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</si>
  <si>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</si>
  <si>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</si>
  <si>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</si>
  <si>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</si>
  <si>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</si>
  <si>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</si>
  <si>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</si>
  <si>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</si>
  <si>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</si>
  <si>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</si>
  <si>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</si>
  <si>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</si>
  <si>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</si>
  <si>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</si>
  <si>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</si>
  <si>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</si>
  <si>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</si>
  <si>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</si>
  <si>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</si>
  <si>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</si>
  <si>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</si>
  <si>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</si>
  <si>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</si>
  <si>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</si>
  <si>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</si>
  <si>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</si>
  <si>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</si>
  <si>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</si>
  <si>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</si>
  <si>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</si>
  <si>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</si>
  <si>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</si>
  <si>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</si>
  <si>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</si>
  <si>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</si>
  <si>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</si>
  <si>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</si>
  <si>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</si>
  <si>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</si>
  <si>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</si>
  <si>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</si>
  <si>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</si>
  <si>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</si>
  <si>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</si>
  <si>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</si>
  <si>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</si>
  <si>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</si>
  <si>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</si>
  <si>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</si>
  <si>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</si>
  <si>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</si>
  <si>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</si>
  <si>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</si>
  <si>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</si>
  <si>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</si>
  <si>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</si>
  <si>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</si>
  <si>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</si>
  <si>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</si>
  <si>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</si>
  <si>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</si>
  <si>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</si>
  <si>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</si>
  <si>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</si>
  <si>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</si>
  <si>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</si>
  <si>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</si>
  <si>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</si>
  <si>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</si>
  <si>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</si>
  <si>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</si>
  <si>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</si>
  <si>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</si>
  <si>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</si>
  <si>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</si>
  <si>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</si>
  <si>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</si>
  <si>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</si>
  <si>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</si>
  <si>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</si>
  <si>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</si>
  <si>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</si>
  <si>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</si>
  <si>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</si>
  <si>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</si>
  <si>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</si>
  <si>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</si>
  <si>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</si>
  <si>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</si>
  <si>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</si>
  <si>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</si>
  <si>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</si>
  <si>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</si>
  <si>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</si>
  <si>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</si>
  <si>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</si>
  <si>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</si>
  <si>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</si>
  <si>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</si>
  <si>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</si>
  <si>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</si>
  <si>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</si>
  <si>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</si>
  <si>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</si>
  <si>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</si>
  <si>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</si>
  <si>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</si>
  <si>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</si>
  <si>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</si>
  <si>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</si>
  <si>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</si>
  <si>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</si>
  <si>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</si>
  <si>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</si>
  <si>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</si>
  <si>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</si>
  <si>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</si>
  <si>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</si>
  <si>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</si>
  <si>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</si>
  <si>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</si>
  <si>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</si>
  <si>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</si>
  <si>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</si>
  <si>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</si>
  <si>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</si>
  <si>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</si>
  <si>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</si>
  <si>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</si>
  <si>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</si>
  <si>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</si>
  <si>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</si>
  <si>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</si>
  <si>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</si>
  <si>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</si>
  <si>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</si>
  <si>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</si>
  <si>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</si>
  <si>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</si>
  <si>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</si>
  <si>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</si>
  <si>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</si>
  <si>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</si>
  <si>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</si>
  <si>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</si>
  <si>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</si>
  <si>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</si>
  <si>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</si>
  <si>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</si>
  <si>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</si>
  <si>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</si>
  <si>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</si>
  <si>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</si>
  <si>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</si>
  <si>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</si>
  <si>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</si>
  <si>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</si>
  <si>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</si>
  <si>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</si>
  <si>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</si>
  <si>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</si>
  <si>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</si>
  <si>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</si>
  <si>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</si>
  <si>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</si>
  <si>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</si>
  <si>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</si>
  <si>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</si>
  <si>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</si>
  <si>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</si>
  <si>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</si>
  <si>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</si>
  <si>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</si>
  <si>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</si>
  <si>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</si>
  <si>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</si>
  <si>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</si>
  <si>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</si>
  <si>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</si>
  <si>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</si>
  <si>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</si>
  <si>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</si>
  <si>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</si>
  <si>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</si>
  <si>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</si>
  <si>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</si>
  <si>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</si>
  <si>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</si>
  <si>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</si>
  <si>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</si>
  <si>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</si>
  <si>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</si>
  <si>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</si>
  <si>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</si>
  <si>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</si>
  <si>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</si>
  <si>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</si>
  <si>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</si>
  <si>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</si>
  <si>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</si>
  <si>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</si>
  <si>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</si>
  <si>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</si>
  <si>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</si>
  <si>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</si>
  <si>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</si>
  <si>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</si>
  <si>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</si>
  <si>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</si>
  <si>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</si>
  <si>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</si>
  <si>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</si>
  <si>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</si>
  <si>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</si>
  <si>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</si>
  <si>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</si>
  <si>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</si>
  <si>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</si>
  <si>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</si>
  <si>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</si>
  <si>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</si>
  <si>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</si>
  <si>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</si>
  <si>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</si>
  <si>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</si>
  <si>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</si>
  <si>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</si>
  <si>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</si>
  <si>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</si>
  <si>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</si>
  <si>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</si>
  <si>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</si>
  <si>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</si>
  <si>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</si>
  <si>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</si>
  <si>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</si>
  <si>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</si>
  <si>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</si>
  <si>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</si>
  <si>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</si>
  <si>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</si>
  <si>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</si>
  <si>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</si>
  <si>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</si>
  <si>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</si>
  <si>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</si>
  <si>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</si>
  <si>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</si>
  <si>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</si>
  <si>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</si>
  <si>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</si>
  <si>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</si>
  <si>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</si>
  <si>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</si>
  <si>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</si>
  <si>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</si>
  <si>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</si>
  <si>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</si>
  <si>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</si>
  <si>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</si>
  <si>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</si>
  <si>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</si>
  <si>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</si>
  <si>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</si>
  <si>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</si>
  <si>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</si>
  <si>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</si>
  <si>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</si>
  <si>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</si>
  <si>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</si>
  <si>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</si>
  <si>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</si>
  <si>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</si>
  <si>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</si>
  <si>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</si>
  <si>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</si>
  <si>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</si>
  <si>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</si>
  <si>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</si>
  <si>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</si>
  <si>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</si>
  <si>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</si>
  <si>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</si>
  <si>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</si>
  <si>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</si>
  <si>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</si>
  <si>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</si>
  <si>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</si>
  <si>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</si>
  <si>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</si>
  <si>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</si>
  <si>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</si>
  <si>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</si>
  <si>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</si>
  <si>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</si>
  <si>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</si>
  <si>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</si>
  <si>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</si>
  <si>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</si>
  <si>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</si>
  <si>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</si>
  <si>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</si>
  <si>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</si>
  <si>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</si>
  <si>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</si>
  <si>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</si>
  <si>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</si>
  <si>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</si>
  <si>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</si>
  <si>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</si>
  <si>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</si>
  <si>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</si>
  <si>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</si>
  <si>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</si>
  <si>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</si>
  <si>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</si>
  <si>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</si>
  <si>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</si>
  <si>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</si>
  <si>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</si>
  <si>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</si>
  <si>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</si>
  <si>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</si>
  <si>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</si>
  <si>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</si>
  <si>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</si>
  <si>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</si>
  <si>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</si>
  <si>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</si>
  <si>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</si>
  <si>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</si>
  <si>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</si>
  <si>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</si>
  <si>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</si>
  <si>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</si>
  <si>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</si>
  <si>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</si>
  <si>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</si>
  <si>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</si>
  <si>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</si>
  <si>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</si>
  <si>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</si>
  <si>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</si>
  <si>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</si>
  <si>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</si>
  <si>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</si>
  <si>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</si>
  <si>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</si>
  <si>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</si>
  <si>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</si>
  <si>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</si>
  <si>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</si>
  <si>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</si>
  <si>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</si>
  <si>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</si>
  <si>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</si>
  <si>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</si>
  <si>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</si>
  <si>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</si>
  <si>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</si>
  <si>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</si>
  <si>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</si>
  <si>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</si>
  <si>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</si>
  <si>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</si>
  <si>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</si>
  <si>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</si>
  <si>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</si>
  <si>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</si>
  <si>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</si>
  <si>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</si>
  <si>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</si>
  <si>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</si>
  <si>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</si>
  <si>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</si>
  <si>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</si>
  <si>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</si>
  <si>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</si>
  <si>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</si>
  <si>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</si>
  <si>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</si>
  <si>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</si>
  <si>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</si>
  <si>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</si>
  <si>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</si>
  <si>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</si>
  <si>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</si>
  <si>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</si>
  <si>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</si>
  <si>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</si>
  <si>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</si>
  <si>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</si>
  <si>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</si>
  <si>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</si>
  <si>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</si>
  <si>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</si>
  <si>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</si>
  <si>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</si>
  <si>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</si>
  <si>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</si>
  <si>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</si>
  <si>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</si>
  <si>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</si>
  <si>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</si>
  <si>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</si>
  <si>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</si>
  <si>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</si>
  <si>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</si>
  <si>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</si>
  <si>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</si>
  <si>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</si>
  <si>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</si>
  <si>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</si>
  <si>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</si>
  <si>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</si>
  <si>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</si>
  <si>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</si>
  <si>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</si>
  <si>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</si>
  <si>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</si>
  <si>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</si>
  <si>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</si>
  <si>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</si>
  <si>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</si>
  <si>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</si>
  <si>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</si>
  <si>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</si>
  <si>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</si>
  <si>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</si>
  <si>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</si>
  <si>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</si>
  <si>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</si>
  <si>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</si>
  <si>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</si>
  <si>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</si>
  <si>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</si>
  <si>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</si>
  <si>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</si>
  <si>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</si>
  <si>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</si>
  <si>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</si>
  <si>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</si>
  <si>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</si>
  <si>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</si>
  <si>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</si>
  <si>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</si>
  <si>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</si>
  <si>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</si>
  <si>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</si>
  <si>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</si>
  <si>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</si>
  <si>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</si>
  <si>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</si>
  <si>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</si>
  <si>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</si>
  <si>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</si>
  <si>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</si>
  <si>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</si>
  <si>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</si>
  <si>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</si>
  <si>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</si>
  <si>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</si>
  <si>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</si>
  <si>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</si>
  <si>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</si>
  <si>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</si>
  <si>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</si>
  <si>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</si>
  <si>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</si>
  <si>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</si>
  <si>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</si>
  <si>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</si>
  <si>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</si>
  <si>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</si>
  <si>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</si>
  <si>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</si>
  <si>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</si>
  <si>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</si>
  <si>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</si>
  <si>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</si>
  <si>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</si>
  <si>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</si>
  <si>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</si>
  <si>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</si>
  <si>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</si>
  <si>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</si>
  <si>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</si>
  <si>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</si>
  <si>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</si>
  <si>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</si>
  <si>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</si>
  <si>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</si>
  <si>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</si>
  <si>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</si>
  <si>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</si>
  <si>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</si>
  <si>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</si>
  <si>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</si>
  <si>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</si>
  <si>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</si>
  <si>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</si>
  <si>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</si>
  <si>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</si>
  <si>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</si>
  <si>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</si>
  <si>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</si>
  <si>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</si>
  <si>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</si>
  <si>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</si>
  <si>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</si>
  <si>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</si>
  <si>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</si>
  <si>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</si>
  <si>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</si>
  <si>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</si>
  <si>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</si>
  <si>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</si>
  <si>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</si>
  <si>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</si>
  <si>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</si>
  <si>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</si>
  <si>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</si>
  <si>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</si>
  <si>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</si>
  <si>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</si>
  <si>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</si>
  <si>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</si>
  <si>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</si>
  <si>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</si>
  <si>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</si>
  <si>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</si>
  <si>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</si>
  <si>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</si>
  <si>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</si>
  <si>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</si>
  <si>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</si>
  <si>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</si>
  <si>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</si>
  <si>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</si>
  <si>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</si>
  <si>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</si>
  <si>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</si>
  <si>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</si>
  <si>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</si>
  <si>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</si>
  <si>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</si>
  <si>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</si>
  <si>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</si>
  <si>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</si>
  <si>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</si>
  <si>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</si>
  <si>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</si>
  <si>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</si>
  <si>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</si>
  <si>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</si>
  <si>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</si>
  <si>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</si>
  <si>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</si>
  <si>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</si>
  <si>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</si>
  <si>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</si>
  <si>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</si>
  <si>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</si>
  <si>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</si>
  <si>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</si>
  <si>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</si>
  <si>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</si>
  <si>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</si>
  <si>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</si>
  <si>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</si>
  <si>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</si>
  <si>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</si>
  <si>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</si>
  <si>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</si>
  <si>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</si>
  <si>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</si>
  <si>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</si>
  <si>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</si>
  <si>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</si>
  <si>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</si>
  <si>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</si>
  <si>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</si>
  <si>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</si>
  <si>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</si>
  <si>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</si>
  <si>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</si>
  <si>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</si>
  <si>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</si>
  <si>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</si>
  <si>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</si>
  <si>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</si>
  <si>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</si>
  <si>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</si>
  <si>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</si>
  <si>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</si>
  <si>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</si>
  <si>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</si>
  <si>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</si>
  <si>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</si>
  <si>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</si>
  <si>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</si>
  <si>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</si>
  <si>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</si>
  <si>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</si>
  <si>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</si>
  <si>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</si>
  <si>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</si>
  <si>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</si>
  <si>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</si>
  <si>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</si>
  <si>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</si>
  <si>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</si>
  <si>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</si>
  <si>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</si>
  <si>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</si>
  <si>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</si>
  <si>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</si>
  <si>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</si>
  <si>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</si>
  <si>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</si>
  <si>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</si>
  <si>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</si>
  <si>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</si>
  <si>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</si>
  <si>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</si>
  <si>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</si>
  <si>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</si>
  <si>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</si>
  <si>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</si>
  <si>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</si>
  <si>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</si>
  <si>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</si>
  <si>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</si>
  <si>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</si>
  <si>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</si>
  <si>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</si>
  <si>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</si>
  <si>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</si>
  <si>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</si>
  <si>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</si>
  <si>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</si>
  <si>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</si>
  <si>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</si>
  <si>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</si>
  <si>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</si>
  <si>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</si>
  <si>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</si>
  <si>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</si>
  <si>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</si>
  <si>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</si>
  <si>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</si>
  <si>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</si>
  <si>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</si>
  <si>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</si>
  <si>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</si>
  <si>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</si>
  <si>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</si>
  <si>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</si>
  <si>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</si>
  <si>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</si>
  <si>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</si>
  <si>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</si>
  <si>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</si>
  <si>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</si>
  <si>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</si>
  <si>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</si>
  <si>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</si>
  <si>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</si>
  <si>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</si>
  <si>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</si>
  <si>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</si>
  <si>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</si>
  <si>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</si>
  <si>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</si>
  <si>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</si>
  <si>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</si>
  <si>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</si>
  <si>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</si>
  <si>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</si>
  <si>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</si>
  <si>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</si>
  <si>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</si>
  <si>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</si>
  <si>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</si>
  <si>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</si>
  <si>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</si>
  <si>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</si>
  <si>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</si>
  <si>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</si>
  <si>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</si>
  <si>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</si>
  <si>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</si>
  <si>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</si>
  <si>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</si>
  <si>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</si>
  <si>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</si>
  <si>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</si>
  <si>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</si>
  <si>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</si>
  <si>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</si>
  <si>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</si>
  <si>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</si>
  <si>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</si>
  <si>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</si>
  <si>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</si>
  <si>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</si>
  <si>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</si>
  <si>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</si>
  <si>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</si>
  <si>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</si>
  <si>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</si>
  <si>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</si>
  <si>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</si>
  <si>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</si>
  <si>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</si>
  <si>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</si>
  <si>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</si>
  <si>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</si>
  <si>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</si>
  <si>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</si>
  <si>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</si>
  <si>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</si>
  <si>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</si>
  <si>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</si>
  <si>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</si>
  <si>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</si>
  <si>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</si>
  <si>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</si>
  <si>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</si>
  <si>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</si>
  <si>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</si>
  <si>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</si>
  <si>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</si>
  <si>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</si>
  <si>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</si>
  <si>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</si>
  <si>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</si>
  <si>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</si>
  <si>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</si>
  <si>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</si>
  <si>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</si>
  <si>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</si>
  <si>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</si>
  <si>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</si>
  <si>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</si>
  <si>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</si>
  <si>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</si>
  <si>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</si>
  <si>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</si>
  <si>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</si>
  <si>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</si>
  <si>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</si>
  <si>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</si>
  <si>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</si>
  <si>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</si>
  <si>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</si>
  <si>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</si>
  <si>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</si>
  <si>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</si>
  <si>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</si>
  <si>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</si>
  <si>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</si>
  <si>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</si>
  <si>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</si>
  <si>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</si>
  <si>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</si>
  <si>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</si>
  <si>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</si>
  <si>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</si>
  <si>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</si>
  <si>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</si>
  <si>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</si>
  <si>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</si>
  <si>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</si>
  <si>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</si>
  <si>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</si>
  <si>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</si>
  <si>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</si>
  <si>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</si>
  <si>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</si>
  <si>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</si>
  <si>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</si>
  <si>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</si>
  <si>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</si>
  <si>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</si>
  <si>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</si>
  <si>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</si>
  <si>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</si>
  <si>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</si>
  <si>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</si>
  <si>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</si>
  <si>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</si>
  <si>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</si>
  <si>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</si>
  <si>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</si>
  <si>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</si>
  <si>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</si>
  <si>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</si>
  <si>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</si>
  <si>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</si>
  <si>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</si>
  <si>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</si>
  <si>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</si>
  <si>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</si>
  <si>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</si>
  <si>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</si>
  <si>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</si>
  <si>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</si>
  <si>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</si>
  <si>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</si>
  <si>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</si>
  <si>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</si>
  <si>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</si>
  <si>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</si>
  <si>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</si>
  <si>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</si>
  <si>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</si>
  <si>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</si>
  <si>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</si>
  <si>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</si>
  <si>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</si>
  <si>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</si>
  <si>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</si>
  <si>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</si>
  <si>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</si>
  <si>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</si>
  <si>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</si>
  <si>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</si>
  <si>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</si>
  <si>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</si>
  <si>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</si>
  <si>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</si>
  <si>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</si>
  <si>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</si>
  <si>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</si>
  <si>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</si>
  <si>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</si>
  <si>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</si>
  <si>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</si>
  <si>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</si>
  <si>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</si>
  <si>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</si>
  <si>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</si>
  <si>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</si>
  <si>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</si>
  <si>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</si>
  <si>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</si>
  <si>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</si>
  <si>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</si>
  <si>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</si>
  <si>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</si>
  <si>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</si>
  <si>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</si>
  <si>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</si>
  <si>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</si>
  <si>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</si>
  <si>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</si>
  <si>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</si>
  <si>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</si>
  <si>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</si>
  <si>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</si>
  <si>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</si>
  <si>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</si>
  <si>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</si>
  <si>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</si>
  <si>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</si>
  <si>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</si>
  <si>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</si>
  <si>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</si>
  <si>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</si>
  <si>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</si>
  <si>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</si>
  <si>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</si>
  <si>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</si>
  <si>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</si>
  <si>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</si>
  <si>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</si>
  <si>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</si>
  <si>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</si>
  <si>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</si>
  <si>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</si>
  <si>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</si>
  <si>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</si>
  <si>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</si>
  <si>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</si>
  <si>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</si>
  <si>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</si>
  <si>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</si>
  <si>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</si>
  <si>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</si>
  <si>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</si>
  <si>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</si>
  <si>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</si>
  <si>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</si>
  <si>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</si>
  <si>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</si>
  <si>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</si>
  <si>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</si>
  <si>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</si>
  <si>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</si>
  <si>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</si>
  <si>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</si>
  <si>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</si>
  <si>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</si>
  <si>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</si>
  <si>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</si>
  <si>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</si>
  <si>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</si>
  <si>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</si>
  <si>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</si>
  <si>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</si>
  <si>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</si>
  <si>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</si>
  <si>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</si>
  <si>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</si>
  <si>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</si>
  <si>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</si>
  <si>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</si>
  <si>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</si>
  <si>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</si>
  <si>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</si>
  <si>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</si>
  <si>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</si>
  <si>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</si>
  <si>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</si>
  <si>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</si>
  <si>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</si>
  <si>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</si>
  <si>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</si>
  <si>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</si>
  <si>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</si>
  <si>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</si>
  <si>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</si>
  <si>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</si>
  <si>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</si>
  <si>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</si>
  <si>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</si>
  <si>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</si>
  <si>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</si>
  <si>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</si>
  <si>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</si>
  <si>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</si>
  <si>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</si>
  <si>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</si>
  <si>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</si>
  <si>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</si>
  <si>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</si>
  <si>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</si>
  <si>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</si>
  <si>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</si>
  <si>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</si>
  <si>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</si>
  <si>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</si>
  <si>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</si>
  <si>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</si>
  <si>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</si>
  <si>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</si>
  <si>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</si>
  <si>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</si>
  <si>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</si>
  <si>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</si>
  <si>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</si>
  <si>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</si>
  <si>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</si>
  <si>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</si>
  <si>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</si>
  <si>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</si>
  <si>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</si>
  <si>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</si>
  <si>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</si>
  <si>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</si>
  <si>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</si>
  <si>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</si>
  <si>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</si>
  <si>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</si>
  <si>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</si>
  <si>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</si>
  <si>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</si>
  <si>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</si>
  <si>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</si>
  <si>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</si>
  <si>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</si>
  <si>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</si>
  <si>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</si>
  <si>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</si>
  <si>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</si>
  <si>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</si>
  <si>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</si>
  <si>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</si>
  <si>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</si>
  <si>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</si>
  <si>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</si>
  <si>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</si>
  <si>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</si>
  <si>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</si>
  <si>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</si>
  <si>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</si>
  <si>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</si>
  <si>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</si>
  <si>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</si>
  <si>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</si>
  <si>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</si>
  <si>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</si>
  <si>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</si>
  <si>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</si>
  <si>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</si>
  <si>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</si>
  <si>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</si>
  <si>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</si>
  <si>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</si>
  <si>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</si>
  <si>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</si>
  <si>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</si>
  <si>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</si>
  <si>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</si>
  <si>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</si>
  <si>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</si>
  <si>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</si>
  <si>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</si>
  <si>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</si>
  <si>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</si>
  <si>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</si>
  <si>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</si>
  <si>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</si>
  <si>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</si>
  <si>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</si>
  <si>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</si>
  <si>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</si>
  <si>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</si>
  <si>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</si>
  <si>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</si>
  <si>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</si>
  <si>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</si>
  <si>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</si>
  <si>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</si>
  <si>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</si>
  <si>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</si>
  <si>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</si>
  <si>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</si>
  <si>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</si>
  <si>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</si>
  <si>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</si>
  <si>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</si>
  <si>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</si>
  <si>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</si>
  <si>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</si>
  <si>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</si>
  <si>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</si>
  <si>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</si>
  <si>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</si>
  <si>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</si>
  <si>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</si>
  <si>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</si>
  <si>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</si>
  <si>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</si>
  <si>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</si>
  <si>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</si>
  <si>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</si>
  <si>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</si>
  <si>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</si>
  <si>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</si>
  <si>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</si>
  <si>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</si>
  <si>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</si>
  <si>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</si>
  <si>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</si>
  <si>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</si>
  <si>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</si>
  <si>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</si>
  <si>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</si>
  <si>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</si>
  <si>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</si>
  <si>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</si>
  <si>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</si>
  <si>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</si>
  <si>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</si>
  <si>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</si>
  <si>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</si>
  <si>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</si>
  <si>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</si>
  <si>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</si>
  <si>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</si>
  <si>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</si>
  <si>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</si>
  <si>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</si>
  <si>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</si>
  <si>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</si>
  <si>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</si>
  <si>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</si>
  <si>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</si>
  <si>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</si>
  <si>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</si>
  <si>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</si>
  <si>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</si>
  <si>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</si>
  <si>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</si>
  <si>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</si>
  <si>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</si>
  <si>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</si>
  <si>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</si>
  <si>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</si>
  <si>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</si>
  <si>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</si>
  <si>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</si>
  <si>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</si>
  <si>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</si>
  <si>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</si>
  <si>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</si>
  <si>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</si>
  <si>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</si>
  <si>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</si>
  <si>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</si>
  <si>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</si>
  <si>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</si>
  <si>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</si>
  <si>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</si>
  <si>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</si>
  <si>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</si>
  <si>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</si>
  <si>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</si>
  <si>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</si>
  <si>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</si>
  <si>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</si>
  <si>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</si>
  <si>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</si>
  <si>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</si>
  <si>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</si>
  <si>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</si>
  <si>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</si>
  <si>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</si>
  <si>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</si>
  <si>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</si>
  <si>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</si>
  <si>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</si>
  <si>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</si>
  <si>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</si>
  <si>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</si>
  <si>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</si>
  <si>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</si>
  <si>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</si>
  <si>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</si>
  <si>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</si>
  <si>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</si>
  <si>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</si>
  <si>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</si>
  <si>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</si>
  <si>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</si>
  <si>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</si>
  <si>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</si>
  <si>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</si>
  <si>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</si>
  <si>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</si>
  <si>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</si>
  <si>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</si>
  <si>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</si>
  <si>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</si>
  <si>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</si>
  <si>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</si>
  <si>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</si>
  <si>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</si>
  <si>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</si>
  <si>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</si>
  <si>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</si>
  <si>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</si>
  <si>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</si>
  <si>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</si>
  <si>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</si>
  <si>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</si>
  <si>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</si>
  <si>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</si>
  <si>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</si>
  <si>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</si>
  <si>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</si>
  <si>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</si>
  <si>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</si>
  <si>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</si>
  <si>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</si>
  <si>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</si>
  <si>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</si>
  <si>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</si>
  <si>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</si>
  <si>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</si>
  <si>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</si>
  <si>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</si>
  <si>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</si>
  <si>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</si>
  <si>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</si>
  <si>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</si>
  <si>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</si>
  <si>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</si>
  <si>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</si>
  <si>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</si>
  <si>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</si>
  <si>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</si>
  <si>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</si>
  <si>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</si>
  <si>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</si>
  <si>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</si>
  <si>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</si>
  <si>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</si>
  <si>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</si>
  <si>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</si>
  <si>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</si>
  <si>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</si>
  <si>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</si>
  <si>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</si>
  <si>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</si>
  <si>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</si>
  <si>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</si>
  <si>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</si>
  <si>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</si>
  <si>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</si>
  <si>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</si>
  <si>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</si>
  <si>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</si>
  <si>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</si>
  <si>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</si>
  <si>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</si>
  <si>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</si>
  <si>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</si>
  <si>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</si>
  <si>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</si>
  <si>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</si>
  <si>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</si>
  <si>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</si>
  <si>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</si>
  <si>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</si>
  <si>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</si>
  <si>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</si>
  <si>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</si>
  <si>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</si>
  <si>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</si>
  <si>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</si>
  <si>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</si>
  <si>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</si>
  <si>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</si>
  <si>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</si>
  <si>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</si>
  <si>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</si>
  <si>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</si>
  <si>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</si>
  <si>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</si>
  <si>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</si>
  <si>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</si>
  <si>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</si>
  <si>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</si>
  <si>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</si>
  <si>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</si>
  <si>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</si>
  <si>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</si>
  <si>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</si>
  <si>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</si>
  <si>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</si>
  <si>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</si>
  <si>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</si>
  <si>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</si>
  <si>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</si>
  <si>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</si>
  <si>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</si>
  <si>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</si>
  <si>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</si>
  <si>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</si>
  <si>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</si>
  <si>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</si>
  <si>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</si>
  <si>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</si>
  <si>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</si>
  <si>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</si>
  <si>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</si>
  <si>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</si>
  <si>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</si>
  <si>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</si>
  <si>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</si>
  <si>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</si>
  <si>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</si>
  <si>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</si>
  <si>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</si>
  <si>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</si>
  <si>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</si>
  <si>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</si>
  <si>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</si>
  <si>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</si>
  <si>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</si>
  <si>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</si>
  <si>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</si>
  <si>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</si>
  <si>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</si>
  <si>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</si>
  <si>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</si>
  <si>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</si>
  <si>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</si>
  <si>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</si>
  <si>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</si>
  <si>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</si>
  <si>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</si>
  <si>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</si>
  <si>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</si>
  <si>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</si>
  <si>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</si>
  <si>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</si>
  <si>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</si>
  <si>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</si>
  <si>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</si>
  <si>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</si>
  <si>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</si>
  <si>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</si>
  <si>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</si>
  <si>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</si>
  <si>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</si>
  <si>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</si>
  <si>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</si>
  <si>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</si>
  <si>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</si>
  <si>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</si>
  <si>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</si>
  <si>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</si>
  <si>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</si>
  <si>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</si>
  <si>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</si>
  <si>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</si>
  <si>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</si>
  <si>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</si>
  <si>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</si>
  <si>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</si>
  <si>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</si>
  <si>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</si>
  <si>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</si>
  <si>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</si>
  <si>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</si>
  <si>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</si>
  <si>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</si>
  <si>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</si>
  <si>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</si>
  <si>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</si>
  <si>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</si>
  <si>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</si>
  <si>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</si>
  <si>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</si>
  <si>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</si>
  <si>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</si>
  <si>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</si>
  <si>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</si>
  <si>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</si>
  <si>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</si>
  <si>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</si>
  <si>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</si>
  <si>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</si>
  <si>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</si>
  <si>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</si>
  <si>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</si>
  <si>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</si>
  <si>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</si>
  <si>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</si>
  <si>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</si>
  <si>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</si>
  <si>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</si>
  <si>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</si>
  <si>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</si>
  <si>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</si>
  <si>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</si>
  <si>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</si>
  <si>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</si>
  <si>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</si>
  <si>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</si>
  <si>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</si>
  <si>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</si>
  <si>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</si>
  <si>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</si>
  <si>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</si>
  <si>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</si>
  <si>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</si>
  <si>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</si>
  <si>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</si>
  <si>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</si>
  <si>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</si>
  <si>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</si>
  <si>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</si>
  <si>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</si>
  <si>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</si>
  <si>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</si>
  <si>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</si>
  <si>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</si>
  <si>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</si>
  <si>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</si>
  <si>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</si>
  <si>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</si>
  <si>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</si>
  <si>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</si>
  <si>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</si>
  <si>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</si>
  <si>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</si>
  <si>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</si>
  <si>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</si>
  <si>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</si>
  <si>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</si>
  <si>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</si>
  <si>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</si>
  <si>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</si>
  <si>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</si>
  <si>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</si>
  <si>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</si>
  <si>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</si>
  <si>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</si>
  <si>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</si>
  <si>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</si>
  <si>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</si>
  <si>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</si>
  <si>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</si>
  <si>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</si>
  <si>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</si>
  <si>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</si>
  <si>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</si>
  <si>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</si>
  <si>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</si>
  <si>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</si>
  <si>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</si>
  <si>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</si>
  <si>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</si>
  <si>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</si>
  <si>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</si>
  <si>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</si>
  <si>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</si>
  <si>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</si>
  <si>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</si>
  <si>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</si>
  <si>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</si>
  <si>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</si>
  <si>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</si>
  <si>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</si>
  <si>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</si>
  <si>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</si>
  <si>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</si>
  <si>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</si>
  <si>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</si>
  <si>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</si>
  <si>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</si>
  <si>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</si>
  <si>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</si>
  <si>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</si>
  <si>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</si>
  <si>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</si>
  <si>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</si>
  <si>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</si>
  <si>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</si>
  <si>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</si>
  <si>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</si>
  <si>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</si>
  <si>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</si>
  <si>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</si>
  <si>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</si>
  <si>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</si>
  <si>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</si>
  <si>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</si>
  <si>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</si>
  <si>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</si>
  <si>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</si>
  <si>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</si>
  <si>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</si>
  <si>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</si>
  <si>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</si>
  <si>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</si>
  <si>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</si>
  <si>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</si>
  <si>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</si>
  <si>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</si>
  <si>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</si>
  <si>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</si>
  <si>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</si>
  <si>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</si>
  <si>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</si>
  <si>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</si>
  <si>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</si>
  <si>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</si>
  <si>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</si>
  <si>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</si>
  <si>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</si>
  <si>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</si>
  <si>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</si>
  <si>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</si>
  <si>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</si>
  <si>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</si>
  <si>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</si>
  <si>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</si>
  <si>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</si>
  <si>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</si>
  <si>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</si>
  <si>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</si>
  <si>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</si>
  <si>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</si>
  <si>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</si>
  <si>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</si>
  <si>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</si>
  <si>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</si>
  <si>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</si>
  <si>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</si>
  <si>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</si>
  <si>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</si>
  <si>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</si>
  <si>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</si>
  <si>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</si>
  <si>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</si>
  <si>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</si>
  <si>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</si>
  <si>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</si>
  <si>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</si>
  <si>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</si>
  <si>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</si>
  <si>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</si>
  <si>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</si>
  <si>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</si>
  <si>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</si>
  <si>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</si>
  <si>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</si>
  <si>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</si>
  <si>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</si>
  <si>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</si>
  <si>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</si>
  <si>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</si>
  <si>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</si>
  <si>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</si>
  <si>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</si>
  <si>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</si>
  <si>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</si>
  <si>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</si>
  <si>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</si>
  <si>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</si>
  <si>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</si>
  <si>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</si>
  <si>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</si>
  <si>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</si>
  <si>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</si>
  <si>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</si>
  <si>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</si>
  <si>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</si>
  <si>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</si>
  <si>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</si>
  <si>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</si>
  <si>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</si>
  <si>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</si>
  <si>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</si>
  <si>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</si>
  <si>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</si>
  <si>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</si>
  <si>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</si>
  <si>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</si>
  <si>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</si>
  <si>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</si>
  <si>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</si>
  <si>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</si>
  <si>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</si>
  <si>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</si>
  <si>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</si>
  <si>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</si>
  <si>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</si>
  <si>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</si>
  <si>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</si>
  <si>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</si>
  <si>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</si>
  <si>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</si>
  <si>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</si>
  <si>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</si>
  <si>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</si>
  <si>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</si>
  <si>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</si>
  <si>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</si>
  <si>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</si>
  <si>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</si>
  <si>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</si>
  <si>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</si>
  <si>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</si>
  <si>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</si>
  <si>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</si>
  <si>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</si>
  <si>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</si>
  <si>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</si>
  <si>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</si>
  <si>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</si>
  <si>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</si>
  <si>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</si>
  <si>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</si>
  <si>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</si>
  <si>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</si>
  <si>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</si>
  <si>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</si>
  <si>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</si>
  <si>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</si>
  <si>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</si>
  <si>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</si>
  <si>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</si>
  <si>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</si>
  <si>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</si>
  <si>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</si>
  <si>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</si>
  <si>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</si>
  <si>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</si>
  <si>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</si>
  <si>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</si>
  <si>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</si>
  <si>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</si>
  <si>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</si>
  <si>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</si>
  <si>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</si>
  <si>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</si>
  <si>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</si>
  <si>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</si>
  <si>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</si>
  <si>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</si>
  <si>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</si>
  <si>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</si>
  <si>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</si>
  <si>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</si>
  <si>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</si>
  <si>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</si>
  <si>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</si>
  <si>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</si>
  <si>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</si>
  <si>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</si>
  <si>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</si>
  <si>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</si>
  <si>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</si>
  <si>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</si>
  <si>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</si>
  <si>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</si>
  <si>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</si>
  <si>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</si>
  <si>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</si>
  <si>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</si>
  <si>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</si>
  <si>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</si>
  <si>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</si>
  <si>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</si>
  <si>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</si>
  <si>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</si>
  <si>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</si>
  <si>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</si>
  <si>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</si>
  <si>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</si>
  <si>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</si>
  <si>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</si>
  <si>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</si>
  <si>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</si>
  <si>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</si>
  <si>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</si>
  <si>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</si>
  <si>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</si>
  <si>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</si>
  <si>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</si>
  <si>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</si>
  <si>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</si>
  <si>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</si>
  <si>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</si>
  <si>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</si>
  <si>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</si>
  <si>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</si>
  <si>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</si>
  <si>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</si>
  <si>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</si>
  <si>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</si>
  <si>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</si>
  <si>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</si>
  <si>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</si>
  <si>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</si>
  <si>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</si>
  <si>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</si>
  <si>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</si>
  <si>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</si>
  <si>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</si>
  <si>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</si>
  <si>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</si>
  <si>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</si>
  <si>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</si>
  <si>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</si>
  <si>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</si>
  <si>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</si>
  <si>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</si>
  <si>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</si>
  <si>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</si>
  <si>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</si>
  <si>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</si>
  <si>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</si>
  <si>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</si>
  <si>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</si>
  <si>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</si>
  <si>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</si>
  <si>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</si>
  <si>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</si>
  <si>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</si>
  <si>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</si>
  <si>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</si>
  <si>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</si>
  <si>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</si>
  <si>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</si>
  <si>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</si>
  <si>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</si>
  <si>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</si>
  <si>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</si>
  <si>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</si>
  <si>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</si>
  <si>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</si>
  <si>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</si>
  <si>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</si>
  <si>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</si>
  <si>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</si>
  <si>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</si>
  <si>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</si>
  <si>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</si>
  <si>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</si>
  <si>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</si>
  <si>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</si>
  <si>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</si>
  <si>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</si>
  <si>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</si>
  <si>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</si>
  <si>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</si>
  <si>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</si>
  <si>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</si>
  <si>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</si>
  <si>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</si>
  <si>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</si>
  <si>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</si>
  <si>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</si>
  <si>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</si>
  <si>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</si>
  <si>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</si>
  <si>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</si>
  <si>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</si>
  <si>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</si>
  <si>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</si>
  <si>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</si>
  <si>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</si>
  <si>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</si>
  <si>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</si>
  <si>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</si>
  <si>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</si>
  <si>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</si>
  <si>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</si>
  <si>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</si>
  <si>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</si>
  <si>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</si>
  <si>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</si>
  <si>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</si>
  <si>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</si>
  <si>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</si>
  <si>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</si>
  <si>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</si>
  <si>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</si>
  <si>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</si>
  <si>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</si>
  <si>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</si>
  <si>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</si>
  <si>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</si>
  <si>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</si>
  <si>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</si>
  <si>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</si>
  <si>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</si>
  <si>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</si>
  <si>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</si>
  <si>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</si>
  <si>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</si>
  <si>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</si>
  <si>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</si>
  <si>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</si>
  <si>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</si>
  <si>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</si>
  <si>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</si>
  <si>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</si>
  <si>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</si>
  <si>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</si>
  <si>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</si>
  <si>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</si>
  <si>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</si>
  <si>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</si>
  <si>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</si>
  <si>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</si>
  <si>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</si>
  <si>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</si>
  <si>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</si>
  <si>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</si>
  <si>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</si>
  <si>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</si>
  <si>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</si>
  <si>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</si>
  <si>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</si>
  <si>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</si>
  <si>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</si>
  <si>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</si>
  <si>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</si>
  <si>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</si>
  <si>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</si>
  <si>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</si>
  <si>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</si>
  <si>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</si>
  <si>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</si>
  <si>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</si>
  <si>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</si>
  <si>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</si>
  <si>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</si>
  <si>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</si>
  <si>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</si>
  <si>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</si>
  <si>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</si>
  <si>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</si>
  <si>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</si>
  <si>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</si>
  <si>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</si>
  <si>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</si>
  <si>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</si>
  <si>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</si>
  <si>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</si>
  <si>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</si>
  <si>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</si>
  <si>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</si>
  <si>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</si>
  <si>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</si>
  <si>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</si>
  <si>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</si>
  <si>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</si>
  <si>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</si>
  <si>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</si>
  <si>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</si>
  <si>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</si>
  <si>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</si>
  <si>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</si>
  <si>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</si>
  <si>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</si>
  <si>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</si>
  <si>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</si>
  <si>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</si>
  <si>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</si>
  <si>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</si>
  <si>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</si>
  <si>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</si>
  <si>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</si>
  <si>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</si>
  <si>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</si>
  <si>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</si>
  <si>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</si>
  <si>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</si>
  <si>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</si>
  <si>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</si>
  <si>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</si>
  <si>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</si>
  <si>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</si>
  <si>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</si>
  <si>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</si>
  <si>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</si>
  <si>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</si>
  <si>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</si>
  <si>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</si>
  <si>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</si>
  <si>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</si>
  <si>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</si>
  <si>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</si>
  <si>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</si>
  <si>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</si>
  <si>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</si>
  <si>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</si>
  <si>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</si>
  <si>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</si>
  <si>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</si>
  <si>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</si>
  <si>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</si>
  <si>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</si>
  <si>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</si>
  <si>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</si>
  <si>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</si>
  <si>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</si>
  <si>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</si>
  <si>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</si>
  <si>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</si>
  <si>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</si>
  <si>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</si>
  <si>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</si>
  <si>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</si>
  <si>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</si>
  <si>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</si>
  <si>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</si>
  <si>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</si>
  <si>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</si>
  <si>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</si>
  <si>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</si>
  <si>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</si>
  <si>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</si>
  <si>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</si>
  <si>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</si>
  <si>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</si>
  <si>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</si>
  <si>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</si>
  <si>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</si>
  <si>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</si>
  <si>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</si>
  <si>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</si>
  <si>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</si>
  <si>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</si>
  <si>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</si>
  <si>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</si>
  <si>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</si>
  <si>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</si>
  <si>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</si>
  <si>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</si>
  <si>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</si>
  <si>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</si>
  <si>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</si>
  <si>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</si>
  <si>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</si>
  <si>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</si>
  <si>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</si>
  <si>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</si>
  <si>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</si>
  <si>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</si>
  <si>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</si>
  <si>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</si>
  <si>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</si>
  <si>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</si>
  <si>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</si>
  <si>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</si>
  <si>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</si>
  <si>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</si>
  <si>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</si>
  <si>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</si>
  <si>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</si>
  <si>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</si>
  <si>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</si>
  <si>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</si>
  <si>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</si>
  <si>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</si>
  <si>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</si>
  <si>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</si>
  <si>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</si>
  <si>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</si>
  <si>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</si>
  <si>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</si>
  <si>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</si>
  <si>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</si>
  <si>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</si>
  <si>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</si>
  <si>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</si>
  <si>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</si>
  <si>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</si>
  <si>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</si>
  <si>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</si>
  <si>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</si>
  <si>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</si>
  <si>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</si>
  <si>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</si>
  <si>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</si>
  <si>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</si>
  <si>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</si>
  <si>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</si>
  <si>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</si>
  <si>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</si>
  <si>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</si>
  <si>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</si>
  <si>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</si>
  <si>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</si>
  <si>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</si>
  <si>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</si>
  <si>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</si>
  <si>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</si>
  <si>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</si>
  <si>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</si>
  <si>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</si>
  <si>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</si>
  <si>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</si>
  <si>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</si>
  <si>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</si>
  <si>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</si>
  <si>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</si>
  <si>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</si>
  <si>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</si>
  <si>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</si>
  <si>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</si>
  <si>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</si>
  <si>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</si>
  <si>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</si>
  <si>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</si>
  <si>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</si>
  <si>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</si>
  <si>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</si>
  <si>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</si>
  <si>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</si>
  <si>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</si>
  <si>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</si>
  <si>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</si>
  <si>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</si>
  <si>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</si>
  <si>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</si>
  <si>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</si>
  <si>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</si>
  <si>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</si>
  <si>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</si>
  <si>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</si>
  <si>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</si>
  <si>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</si>
  <si>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</si>
  <si>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</si>
  <si>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</si>
  <si>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</si>
  <si>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</si>
  <si>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</si>
  <si>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</si>
  <si>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</si>
  <si>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</si>
  <si>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</si>
  <si>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</si>
  <si>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</si>
  <si>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</si>
  <si>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</si>
  <si>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</si>
  <si>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</si>
  <si>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</si>
  <si>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</si>
  <si>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</si>
  <si>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</si>
  <si>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</si>
  <si>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</si>
  <si>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</si>
  <si>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</si>
  <si>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</si>
  <si>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</si>
  <si>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</si>
  <si>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</si>
  <si>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</si>
  <si>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</si>
  <si>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</si>
  <si>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</si>
  <si>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</si>
  <si>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</si>
  <si>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</si>
  <si>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</si>
  <si>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</si>
  <si>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</si>
  <si>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</si>
  <si>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</si>
  <si>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</si>
  <si>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</si>
  <si>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</si>
  <si>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</si>
  <si>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</si>
  <si>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</si>
  <si>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</si>
  <si>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</si>
  <si>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</si>
  <si>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</si>
  <si>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</si>
  <si>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</si>
  <si>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</si>
  <si>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</si>
  <si>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</si>
  <si>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</si>
  <si>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</si>
  <si>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</si>
  <si>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</si>
  <si>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</si>
  <si>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</si>
  <si>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</si>
  <si>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</si>
  <si>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</si>
  <si>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</si>
  <si>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</si>
  <si>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</si>
  <si>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</si>
  <si>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</si>
  <si>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</si>
  <si>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</si>
  <si>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</si>
  <si>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</si>
  <si>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</si>
  <si>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</si>
  <si>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</si>
  <si>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</si>
  <si>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</si>
  <si>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</si>
  <si>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</si>
  <si>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</si>
  <si>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</si>
  <si>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</si>
  <si>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</si>
  <si>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</si>
  <si>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</si>
  <si>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</si>
  <si>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</si>
  <si>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</si>
  <si>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</si>
  <si>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</si>
  <si>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</si>
  <si>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</si>
  <si>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</si>
  <si>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</si>
  <si>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</si>
  <si>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</si>
  <si>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</si>
  <si>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</si>
  <si>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</si>
  <si>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</si>
  <si>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</si>
  <si>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</si>
  <si>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</si>
  <si>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</si>
  <si>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</si>
  <si>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</si>
  <si>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</si>
  <si>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</si>
  <si>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</si>
  <si>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</si>
  <si>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</si>
  <si>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</si>
  <si>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</si>
  <si>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</si>
  <si>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</si>
  <si>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</si>
  <si>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</si>
  <si>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</si>
  <si>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</si>
  <si>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</si>
  <si>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</si>
  <si>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</si>
  <si>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</si>
  <si>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</si>
  <si>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</si>
  <si>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</si>
  <si>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</si>
  <si>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</si>
  <si>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</si>
  <si>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</si>
  <si>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</si>
  <si>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</si>
  <si>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</si>
  <si>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</si>
  <si>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</si>
  <si>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</si>
  <si>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</si>
  <si>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</si>
  <si>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</si>
  <si>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</si>
  <si>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</si>
  <si>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</si>
  <si>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</si>
  <si>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</si>
  <si>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</si>
  <si>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</si>
  <si>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</si>
  <si>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</si>
  <si>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</si>
  <si>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</si>
  <si>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</si>
  <si>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</si>
  <si>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</si>
  <si>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</si>
  <si>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</si>
  <si>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</si>
  <si>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</si>
  <si>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</si>
  <si>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</si>
  <si>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</si>
  <si>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</si>
  <si>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</si>
  <si>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</si>
  <si>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</si>
  <si>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</si>
  <si>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</si>
  <si>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</si>
  <si>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</si>
  <si>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</si>
  <si>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</si>
  <si>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</si>
  <si>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</si>
  <si>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</si>
  <si>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</si>
  <si>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</si>
  <si>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</si>
  <si>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</si>
  <si>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</si>
  <si>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</si>
  <si>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</si>
  <si>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</si>
  <si>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</si>
  <si>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</si>
  <si>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</si>
  <si>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</si>
  <si>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</si>
  <si>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</si>
  <si>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</si>
  <si>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</si>
  <si>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</si>
  <si>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</si>
  <si>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</si>
  <si>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</si>
  <si>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</si>
  <si>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</si>
  <si>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</si>
  <si>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</si>
  <si>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</si>
  <si>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</si>
  <si>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</si>
  <si>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</si>
  <si>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</si>
  <si>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</si>
  <si>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</si>
  <si>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</si>
  <si>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</si>
  <si>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</si>
  <si>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</si>
  <si>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</si>
  <si>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</si>
  <si>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</si>
  <si>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</si>
  <si>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</si>
  <si>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</si>
  <si>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</si>
  <si>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</si>
  <si>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</si>
  <si>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</si>
  <si>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</si>
  <si>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</si>
  <si>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</si>
  <si>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</si>
  <si>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</si>
  <si>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</si>
  <si>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</si>
  <si>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</si>
  <si>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</si>
  <si>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</si>
  <si>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</si>
  <si>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</si>
  <si>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</si>
  <si>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</si>
  <si>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</si>
  <si>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</si>
  <si>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</si>
  <si>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</si>
  <si>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</si>
  <si>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</si>
  <si>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</si>
  <si>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</si>
  <si>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</si>
  <si>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</si>
  <si>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</si>
  <si>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</si>
  <si>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</si>
  <si>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</si>
  <si>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</si>
  <si>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</si>
  <si>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</si>
  <si>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</si>
  <si>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</si>
  <si>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</si>
  <si>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</si>
  <si>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</si>
  <si>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</si>
  <si>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</si>
  <si>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</si>
  <si>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</si>
  <si>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</si>
  <si>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</si>
  <si>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</si>
  <si>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</si>
  <si>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</si>
  <si>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</si>
  <si>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</si>
  <si>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</si>
  <si>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</si>
  <si>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</si>
  <si>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</si>
  <si>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</si>
  <si>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</si>
  <si>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</si>
  <si>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</si>
  <si>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</si>
  <si>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</si>
  <si>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</si>
  <si>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</si>
  <si>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</si>
  <si>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</si>
  <si>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</si>
  <si>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</si>
  <si>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</si>
  <si>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</si>
  <si>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</si>
  <si>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</si>
  <si>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</si>
  <si>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</si>
  <si>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</si>
  <si>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</si>
  <si>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</si>
  <si>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</si>
  <si>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</si>
  <si>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</si>
  <si>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</si>
  <si>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</si>
  <si>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</si>
  <si>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</si>
  <si>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</si>
  <si>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</si>
  <si>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</si>
  <si>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</si>
  <si>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</si>
  <si>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</si>
  <si>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</si>
  <si>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</si>
  <si>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</si>
  <si>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</si>
  <si>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</si>
  <si>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</si>
  <si>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</si>
  <si>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</si>
  <si>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</si>
  <si>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</si>
  <si>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</si>
  <si>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</si>
  <si>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</si>
  <si>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</si>
  <si>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</si>
  <si>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</si>
  <si>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</si>
  <si>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</si>
  <si>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</si>
  <si>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</si>
  <si>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</si>
  <si>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</si>
  <si>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</si>
  <si>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</si>
  <si>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</si>
  <si>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</si>
  <si>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</si>
  <si>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</si>
  <si>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</si>
  <si>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</si>
  <si>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</si>
  <si>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</si>
  <si>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</si>
  <si>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</si>
  <si>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</si>
  <si>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</si>
  <si>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</si>
  <si>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</si>
  <si>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</si>
  <si>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</si>
  <si>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</si>
  <si>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</si>
  <si>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</si>
  <si>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</si>
  <si>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</si>
  <si>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</si>
  <si>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</si>
  <si>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</si>
  <si>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</si>
  <si>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</si>
  <si>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</si>
  <si>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</si>
  <si>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</si>
  <si>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</si>
  <si>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</si>
  <si>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</si>
  <si>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</si>
  <si>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</si>
  <si>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</si>
  <si>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</si>
  <si>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</si>
  <si>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</si>
  <si>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</si>
  <si>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</si>
  <si>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</si>
  <si>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</si>
  <si>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</si>
  <si>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</si>
  <si>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</si>
  <si>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</si>
  <si>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</si>
  <si>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</si>
  <si>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</si>
  <si>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</si>
  <si>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</si>
  <si>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</si>
  <si>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</si>
  <si>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</si>
  <si>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</si>
  <si>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</si>
  <si>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</si>
  <si>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</si>
  <si>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</si>
  <si>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</si>
  <si>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</si>
  <si>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</si>
  <si>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</si>
  <si>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</si>
  <si>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</si>
  <si>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</si>
  <si>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</si>
  <si>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</si>
  <si>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</si>
  <si>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</si>
  <si>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</si>
  <si>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</si>
  <si>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</si>
  <si>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</si>
  <si>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</si>
  <si>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</si>
  <si>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</si>
  <si>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</si>
  <si>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</si>
  <si>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</si>
  <si>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</si>
  <si>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</si>
  <si>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</si>
  <si>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</si>
  <si>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</si>
  <si>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</si>
  <si>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</si>
  <si>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</si>
  <si>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</si>
  <si>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</si>
  <si>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</si>
  <si>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</si>
  <si>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</si>
  <si>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</si>
  <si>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</si>
  <si>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</si>
  <si>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</si>
  <si>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</si>
  <si>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</si>
  <si>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</si>
  <si>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</si>
  <si>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</si>
  <si>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</si>
  <si>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</si>
  <si>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</si>
  <si>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</si>
  <si>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</si>
  <si>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</si>
  <si>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</si>
  <si>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</si>
  <si>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</si>
  <si>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</si>
  <si>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</si>
  <si>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</si>
  <si>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</si>
  <si>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</si>
  <si>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</si>
  <si>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</si>
  <si>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</si>
  <si>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</si>
  <si>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</si>
  <si>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</si>
  <si>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</si>
  <si>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</si>
  <si>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</si>
  <si>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</si>
  <si>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</si>
  <si>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</si>
  <si>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</si>
  <si>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</si>
  <si>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</si>
  <si>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</si>
  <si>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</si>
  <si>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</si>
  <si>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</si>
  <si>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</si>
  <si>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</si>
  <si>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</si>
  <si>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</si>
  <si>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</si>
  <si>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</si>
  <si>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</si>
  <si>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</si>
  <si>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</si>
  <si>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</si>
  <si>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</si>
  <si>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</si>
  <si>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</si>
  <si>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</si>
  <si>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</si>
  <si>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</si>
  <si>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</si>
  <si>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</si>
  <si>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</si>
  <si>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</si>
  <si>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</si>
  <si>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</si>
  <si>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</si>
  <si>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</si>
  <si>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</si>
  <si>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</si>
  <si>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</si>
  <si>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</si>
  <si>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</si>
  <si>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</si>
  <si>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</si>
  <si>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</si>
  <si>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</si>
  <si>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</si>
  <si>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</si>
  <si>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</si>
  <si>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</si>
  <si>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</si>
  <si>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</si>
  <si>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</si>
  <si>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</si>
  <si>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</si>
  <si>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</si>
  <si>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</si>
  <si>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</si>
  <si>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</si>
  <si>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</si>
  <si>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</si>
  <si>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</si>
  <si>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</si>
  <si>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</si>
  <si>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</si>
  <si>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</si>
  <si>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</si>
  <si>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</si>
  <si>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</si>
  <si>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</si>
  <si>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</si>
  <si>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</si>
  <si>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</si>
  <si>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</si>
  <si>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</si>
  <si>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</si>
  <si>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</si>
  <si>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</si>
  <si>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</si>
  <si>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</si>
  <si>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</si>
  <si>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</si>
  <si>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</si>
  <si>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</si>
  <si>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</si>
  <si>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</si>
  <si>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</si>
  <si>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</si>
  <si>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</si>
  <si>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</si>
  <si>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</si>
  <si>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</si>
  <si>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</si>
  <si>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</si>
  <si>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</si>
  <si>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</si>
  <si>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</si>
  <si>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</si>
  <si>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</si>
  <si>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</si>
  <si>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</si>
  <si>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</si>
  <si>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</si>
  <si>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</si>
  <si>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</si>
  <si>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</si>
  <si>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</si>
  <si>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</si>
  <si>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</si>
  <si>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</si>
  <si>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</si>
  <si>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</si>
  <si>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</si>
  <si>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</si>
  <si>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</si>
  <si>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</si>
  <si>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</si>
  <si>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</si>
  <si>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</si>
  <si>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</si>
  <si>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</si>
  <si>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</si>
  <si>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</si>
  <si>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</si>
  <si>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</si>
  <si>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</si>
  <si>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</si>
  <si>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</si>
  <si>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</si>
  <si>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</si>
  <si>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</si>
  <si>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</si>
  <si>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</si>
  <si>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</si>
  <si>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</si>
  <si>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</si>
  <si>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</si>
  <si>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</si>
  <si>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</si>
  <si>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</si>
  <si>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</si>
  <si>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</si>
  <si>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</si>
  <si>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</si>
  <si>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</si>
  <si>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</si>
  <si>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</si>
  <si>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</si>
  <si>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</si>
  <si>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</si>
  <si>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</si>
  <si>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</si>
  <si>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</si>
  <si>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</si>
  <si>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</si>
  <si>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</si>
  <si>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</si>
  <si>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</si>
  <si>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</si>
  <si>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</si>
  <si>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</si>
  <si>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</si>
  <si>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</si>
  <si>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</si>
  <si>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</si>
  <si>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</si>
  <si>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</si>
  <si>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</si>
  <si>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</si>
  <si>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</si>
  <si>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</si>
  <si>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</si>
  <si>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</si>
  <si>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</si>
  <si>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</si>
  <si>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</si>
  <si>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</si>
  <si>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</si>
  <si>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</si>
  <si>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</si>
  <si>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</si>
  <si>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</si>
  <si>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</si>
  <si>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</si>
  <si>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</si>
  <si>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</si>
  <si>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</si>
  <si>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</si>
  <si>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</si>
  <si>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</si>
  <si>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</si>
  <si>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</si>
  <si>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</si>
  <si>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</si>
  <si>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</si>
  <si>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</si>
  <si>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</si>
  <si>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</si>
  <si>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</si>
  <si>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</si>
  <si>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</si>
  <si>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</si>
  <si>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</si>
  <si>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</si>
  <si>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</si>
  <si>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</si>
  <si>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</si>
  <si>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</si>
  <si>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</si>
  <si>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</si>
  <si>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</si>
  <si>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</si>
  <si>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</si>
  <si>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</si>
  <si>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</si>
  <si>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</si>
  <si>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</si>
  <si>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</si>
  <si>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</si>
  <si>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</si>
  <si>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</si>
  <si>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</si>
  <si>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</si>
  <si>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</si>
  <si>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</si>
  <si>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</si>
  <si>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</si>
  <si>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</si>
  <si>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</si>
  <si>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</si>
  <si>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</si>
  <si>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</si>
  <si>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</si>
  <si>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</si>
  <si>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</si>
  <si>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</si>
  <si>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</si>
  <si>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</si>
  <si>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</si>
  <si>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</si>
  <si>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</si>
  <si>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</si>
  <si>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</si>
  <si>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</si>
  <si>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</si>
  <si>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</si>
  <si>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</si>
  <si>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</si>
  <si>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</si>
  <si>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</si>
  <si>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</si>
  <si>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</si>
  <si>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</si>
  <si>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</si>
  <si>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</si>
  <si>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</si>
  <si>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</si>
  <si>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</si>
  <si>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</si>
  <si>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</si>
  <si>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</si>
  <si>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</si>
  <si>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</si>
  <si>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</si>
  <si>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</si>
  <si>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</si>
  <si>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</si>
  <si>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</si>
  <si>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</si>
  <si>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</si>
  <si>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</si>
  <si>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</si>
  <si>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</si>
  <si>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</si>
  <si>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</si>
  <si>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</si>
  <si>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</si>
  <si>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</si>
  <si>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</si>
  <si>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</si>
  <si>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</si>
  <si>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</si>
  <si>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</si>
  <si>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</si>
  <si>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</si>
  <si>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</si>
  <si>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</si>
  <si>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</si>
  <si>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</si>
  <si>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</si>
  <si>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</si>
  <si>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</si>
  <si>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</si>
  <si>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</si>
  <si>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</si>
  <si>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</si>
  <si>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</si>
  <si>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</si>
  <si>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</si>
  <si>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</si>
  <si>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</si>
  <si>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</si>
  <si>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</si>
  <si>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</si>
  <si>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</si>
  <si>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</si>
  <si>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</si>
  <si>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</si>
  <si>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</si>
  <si>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</si>
  <si>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</si>
  <si>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</si>
  <si>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</si>
  <si>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</si>
  <si>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</si>
  <si>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</si>
  <si>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</si>
  <si>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</si>
  <si>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</si>
  <si>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</si>
  <si>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</si>
  <si>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</si>
  <si>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</si>
  <si>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</si>
  <si>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</si>
  <si>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</si>
  <si>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</si>
  <si>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</si>
  <si>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</si>
  <si>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</si>
  <si>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</si>
  <si>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</si>
  <si>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</si>
  <si>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</si>
  <si>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</si>
  <si>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</si>
  <si>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</si>
  <si>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</si>
  <si>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</si>
  <si>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</si>
  <si>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</si>
  <si>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</si>
  <si>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</si>
  <si>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</si>
  <si>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</si>
  <si>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</si>
  <si>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</si>
  <si>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</si>
  <si>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</si>
  <si>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</si>
  <si>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</si>
  <si>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</si>
  <si>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</si>
  <si>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</si>
  <si>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</si>
  <si>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</si>
  <si>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</si>
  <si>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</si>
  <si>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</si>
  <si>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</si>
  <si>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</si>
  <si>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</si>
  <si>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</si>
  <si>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</si>
  <si>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</si>
  <si>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</si>
  <si>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</si>
  <si>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</si>
  <si>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</si>
  <si>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</si>
  <si>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</si>
  <si>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</si>
  <si>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</si>
  <si>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</si>
  <si>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</si>
  <si>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</si>
  <si>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</si>
  <si>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</si>
  <si>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</si>
  <si>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</si>
  <si>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</si>
  <si>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</si>
  <si>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</si>
  <si>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</si>
  <si>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</si>
  <si>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</si>
  <si>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</si>
  <si>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</si>
  <si>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</si>
  <si>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</si>
  <si>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</si>
  <si>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</si>
  <si>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</si>
  <si>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</si>
  <si>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</si>
  <si>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</si>
  <si>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</si>
  <si>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</si>
  <si>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</si>
  <si>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</si>
  <si>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</si>
  <si>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</si>
  <si>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</si>
  <si>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</si>
  <si>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</si>
  <si>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</si>
  <si>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</si>
  <si>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</si>
  <si>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</si>
  <si>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</si>
  <si>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</si>
  <si>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</si>
  <si>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</si>
  <si>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</si>
  <si>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</si>
  <si>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</si>
  <si>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</si>
  <si>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</si>
  <si>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</si>
  <si>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</si>
  <si>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</si>
  <si>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</si>
  <si>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</si>
  <si>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</si>
  <si>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</si>
  <si>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</si>
  <si>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</si>
  <si>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</si>
  <si>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</si>
  <si>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</si>
  <si>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</si>
  <si>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</si>
  <si>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</si>
  <si>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</si>
  <si>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</si>
  <si>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</si>
  <si>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</si>
  <si>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</si>
  <si>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</si>
  <si>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</si>
  <si>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</si>
  <si>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</si>
  <si>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</si>
  <si>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</si>
  <si>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</si>
  <si>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</si>
  <si>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</si>
  <si>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</si>
  <si>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</si>
  <si>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</si>
  <si>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</si>
  <si>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</si>
  <si>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</si>
  <si>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</si>
  <si>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</si>
  <si>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</si>
  <si>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</si>
  <si>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</si>
  <si>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</si>
  <si>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</si>
  <si>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</si>
  <si>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</si>
  <si>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</si>
  <si>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</si>
  <si>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</si>
  <si>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</si>
  <si>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</si>
  <si>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</si>
  <si>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</si>
  <si>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</si>
  <si>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</si>
  <si>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</si>
  <si>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</si>
  <si>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</si>
  <si>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</si>
  <si>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</si>
  <si>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</si>
  <si>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</si>
  <si>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</si>
  <si>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</si>
  <si>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</si>
  <si>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</si>
  <si>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</si>
  <si>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</si>
  <si>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</si>
  <si>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</si>
  <si>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</si>
  <si>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</si>
  <si>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</si>
  <si>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</si>
  <si>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</si>
  <si>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</si>
  <si>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</si>
  <si>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</si>
  <si>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</si>
  <si>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</si>
  <si>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</si>
  <si>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</si>
  <si>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</si>
  <si>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</si>
  <si>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</si>
  <si>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</si>
  <si>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</si>
  <si>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</si>
  <si>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</si>
  <si>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</si>
  <si>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</si>
  <si>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</si>
  <si>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</si>
  <si>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</si>
  <si>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</si>
  <si>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</si>
  <si>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</si>
  <si>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</si>
  <si>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</si>
  <si>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</si>
  <si>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</si>
  <si>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</si>
  <si>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</si>
  <si>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</si>
  <si>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</si>
  <si>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</si>
  <si>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</si>
  <si>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</si>
  <si>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</si>
  <si>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</si>
  <si>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</si>
  <si>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</si>
  <si>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</si>
  <si>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</si>
  <si>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</si>
  <si>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</si>
  <si>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</si>
  <si>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</si>
  <si>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</si>
  <si>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</si>
  <si>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</si>
  <si>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</si>
  <si>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</si>
  <si>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</si>
  <si>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</si>
  <si>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</si>
  <si>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</si>
  <si>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</si>
  <si>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</si>
  <si>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</si>
  <si>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</si>
  <si>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</si>
  <si>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</si>
  <si>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</si>
  <si>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</si>
  <si>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</si>
  <si>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</si>
  <si>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</si>
  <si>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</si>
  <si>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</si>
  <si>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</si>
  <si>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</si>
  <si>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</si>
  <si>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</si>
  <si>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</si>
  <si>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</si>
  <si>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</si>
  <si>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</si>
  <si>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</si>
  <si>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</si>
  <si>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</si>
  <si>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</si>
  <si>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</si>
  <si>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</si>
  <si>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</si>
  <si>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</si>
  <si>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</si>
  <si>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</si>
  <si>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</si>
  <si>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</si>
  <si>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</si>
  <si>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</si>
  <si>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</si>
  <si>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</si>
  <si>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</si>
  <si>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</si>
  <si>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</si>
  <si>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</si>
  <si>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</si>
  <si>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</si>
  <si>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</si>
  <si>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</si>
  <si>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</si>
  <si>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</si>
  <si>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</si>
  <si>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</si>
  <si>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</si>
  <si>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</si>
  <si>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</si>
  <si>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</si>
  <si>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</si>
  <si>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</si>
  <si>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</si>
  <si>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</si>
  <si>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</si>
  <si>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</si>
  <si>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</si>
  <si>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</si>
  <si>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</si>
  <si>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</si>
  <si>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</si>
  <si>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</si>
  <si>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</si>
  <si>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</si>
  <si>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</si>
  <si>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</si>
  <si>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</si>
  <si>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</si>
  <si>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</si>
  <si>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</si>
  <si>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</si>
  <si>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</si>
  <si>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</si>
  <si>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</si>
  <si>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</si>
  <si>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</si>
  <si>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</si>
  <si>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</si>
  <si>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</si>
  <si>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</si>
  <si>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</si>
  <si>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</si>
  <si>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</si>
  <si>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</si>
  <si>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</si>
  <si>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</si>
  <si>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</si>
  <si>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</si>
  <si>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</si>
  <si>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</si>
  <si>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</si>
  <si>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</si>
  <si>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</si>
  <si>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</si>
  <si>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</si>
  <si>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</si>
  <si>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</si>
  <si>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</si>
  <si>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</si>
  <si>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</si>
  <si>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</si>
  <si>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</si>
  <si>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</si>
  <si>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</si>
  <si>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</si>
  <si>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</si>
  <si>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</si>
  <si>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</si>
  <si>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</si>
  <si>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</si>
  <si>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</si>
  <si>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</si>
  <si>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</si>
  <si>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</si>
  <si>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</si>
  <si>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</si>
  <si>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</si>
  <si>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</si>
  <si>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</si>
  <si>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</si>
  <si>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</si>
  <si>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</si>
  <si>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</si>
  <si>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</si>
  <si>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</si>
  <si>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</si>
  <si>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</si>
  <si>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</si>
  <si>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</si>
  <si>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</si>
  <si>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</si>
  <si>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</si>
  <si>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</si>
  <si>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</si>
  <si>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</si>
  <si>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</si>
  <si>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</si>
  <si>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</si>
  <si>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</si>
  <si>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</si>
  <si>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</si>
  <si>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</si>
  <si>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</si>
  <si>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</si>
  <si>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</si>
  <si>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</si>
  <si>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</si>
  <si>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</si>
  <si>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</si>
  <si>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</si>
  <si>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</si>
  <si>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</si>
  <si>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</si>
  <si>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</si>
  <si>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</si>
  <si>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</si>
  <si>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</si>
  <si>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</si>
  <si>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</si>
  <si>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</si>
  <si>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</si>
  <si>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</si>
  <si>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</si>
  <si>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</si>
  <si>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</si>
  <si>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</si>
  <si>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</si>
  <si>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</si>
  <si>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</si>
  <si>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</si>
  <si>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</si>
  <si>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</si>
  <si>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</si>
  <si>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</si>
  <si>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</si>
  <si>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</si>
  <si>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</si>
  <si>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</si>
  <si>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</si>
  <si>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</si>
  <si>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</si>
  <si>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</si>
  <si>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</si>
  <si>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</si>
  <si>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</si>
  <si>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</si>
  <si>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</si>
  <si>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</si>
  <si>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</si>
  <si>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</si>
  <si>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</si>
  <si>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</si>
  <si>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</si>
  <si>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</si>
  <si>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</si>
  <si>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</si>
  <si>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</si>
  <si>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</si>
  <si>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</si>
  <si>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</si>
  <si>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</si>
  <si>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</si>
  <si>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</si>
  <si>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</si>
  <si>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</si>
  <si>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</si>
  <si>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</si>
  <si>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</si>
  <si>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</si>
  <si>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</si>
  <si>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</si>
  <si>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</si>
  <si>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</si>
  <si>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</si>
  <si>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</si>
  <si>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</si>
  <si>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</si>
  <si>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</si>
  <si>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</si>
  <si>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</si>
  <si>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</si>
  <si>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</si>
  <si>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</si>
  <si>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</si>
  <si>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</si>
  <si>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</si>
  <si>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</si>
  <si>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</si>
  <si>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</si>
  <si>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</si>
  <si>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</si>
  <si>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</si>
  <si>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</si>
  <si>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</si>
  <si>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</si>
  <si>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</si>
  <si>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</si>
  <si>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</si>
  <si>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</si>
  <si>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</si>
  <si>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</si>
  <si>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</si>
  <si>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</si>
  <si>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</si>
  <si>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</si>
  <si>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</si>
  <si>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</si>
  <si>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</si>
  <si>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</si>
  <si>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</si>
  <si>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</si>
  <si>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</si>
  <si>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</si>
  <si>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</si>
  <si>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</si>
  <si>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</si>
  <si>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</si>
  <si>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</si>
  <si>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</si>
  <si>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</si>
  <si>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</si>
  <si>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</si>
  <si>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</si>
  <si>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</si>
  <si>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</si>
  <si>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</si>
  <si>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</si>
  <si>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</si>
  <si>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</si>
  <si>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</si>
  <si>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</si>
  <si>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</si>
  <si>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</si>
  <si>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</si>
  <si>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</si>
  <si>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</si>
  <si>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</si>
  <si>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</si>
  <si>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</si>
  <si>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</si>
  <si>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</si>
  <si>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</si>
  <si>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</si>
  <si>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</si>
  <si>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</si>
  <si>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</si>
  <si>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</si>
  <si>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</si>
  <si>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</si>
  <si>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</si>
  <si>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</si>
  <si>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</si>
  <si>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</si>
  <si>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</si>
  <si>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</si>
  <si>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</si>
  <si>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</si>
  <si>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</si>
  <si>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</si>
  <si>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</si>
  <si>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</si>
  <si>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</si>
  <si>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</si>
  <si>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</si>
  <si>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</si>
  <si>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</si>
  <si>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</si>
  <si>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</si>
  <si>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</si>
  <si>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</si>
  <si>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</si>
  <si>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</si>
  <si>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</si>
  <si>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</si>
  <si>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</si>
  <si>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</si>
  <si>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</si>
  <si>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</si>
  <si>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</si>
  <si>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</si>
  <si>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</si>
  <si>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</si>
  <si>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</si>
  <si>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</si>
  <si>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</si>
  <si>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</si>
  <si>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</si>
  <si>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</si>
  <si>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</si>
  <si>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</si>
  <si>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</si>
  <si>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</si>
  <si>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</si>
  <si>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</si>
  <si>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</si>
  <si>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</si>
  <si>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</si>
  <si>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</si>
  <si>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</si>
  <si>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</si>
  <si>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</si>
  <si>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</si>
  <si>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</si>
  <si>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</si>
  <si>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</si>
  <si>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</si>
  <si>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</si>
  <si>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</si>
  <si>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</si>
  <si>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</si>
  <si>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</si>
  <si>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</si>
  <si>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</si>
  <si>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</si>
  <si>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</si>
  <si>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</si>
  <si>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</si>
  <si>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</si>
  <si>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</si>
  <si>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</si>
  <si>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</si>
  <si>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</si>
  <si>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</si>
  <si>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</si>
  <si>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</si>
  <si>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</si>
  <si>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</si>
  <si>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</si>
  <si>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</si>
  <si>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</si>
  <si>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</si>
  <si>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</si>
  <si>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</si>
  <si>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</si>
  <si>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</si>
  <si>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</si>
  <si>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</si>
  <si>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</si>
  <si>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</si>
  <si>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</si>
  <si>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</si>
  <si>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</si>
  <si>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</si>
  <si>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</si>
  <si>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</si>
  <si>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</si>
  <si>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</si>
  <si>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</si>
  <si>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</si>
  <si>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</si>
  <si>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</si>
  <si>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</si>
  <si>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</si>
  <si>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</si>
  <si>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</si>
  <si>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</si>
  <si>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</si>
  <si>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</si>
  <si>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</si>
  <si>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</si>
  <si>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</si>
  <si>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</si>
  <si>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</si>
  <si>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</si>
  <si>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</si>
  <si>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</si>
  <si>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</si>
  <si>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</si>
  <si>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</si>
  <si>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</si>
  <si>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</si>
  <si>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</si>
  <si>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</si>
  <si>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</si>
  <si>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</si>
  <si>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</si>
  <si>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</si>
  <si>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</si>
  <si>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</si>
  <si>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</si>
  <si>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</si>
  <si>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</si>
  <si>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</si>
  <si>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</si>
  <si>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</si>
  <si>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</si>
  <si>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</si>
  <si>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</si>
  <si>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</si>
  <si>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</si>
  <si>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</si>
  <si>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</si>
  <si>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</si>
  <si>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</si>
  <si>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</si>
  <si>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</si>
  <si>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</si>
  <si>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</si>
  <si>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</si>
  <si>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</si>
  <si>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</si>
  <si>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</si>
  <si>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</si>
  <si>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</si>
  <si>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</si>
  <si>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</si>
  <si>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</si>
  <si>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</si>
  <si>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</si>
  <si>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</si>
  <si>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</si>
  <si>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</si>
  <si>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</si>
  <si>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</si>
  <si>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</si>
  <si>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</si>
  <si>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</si>
  <si>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</si>
  <si>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</si>
  <si>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</si>
  <si>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</si>
  <si>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</si>
  <si>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</si>
  <si>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</si>
  <si>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</si>
  <si>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</si>
  <si>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</si>
  <si>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</si>
  <si>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</si>
  <si>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</si>
  <si>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</si>
  <si>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</si>
  <si>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</si>
  <si>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</si>
  <si>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</si>
  <si>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</si>
  <si>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</si>
  <si>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</si>
  <si>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</si>
  <si>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</si>
  <si>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</si>
  <si>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</si>
  <si>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</si>
  <si>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</si>
  <si>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</si>
  <si>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</si>
  <si>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</si>
  <si>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</si>
  <si>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</si>
  <si>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</si>
  <si>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</si>
  <si>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</si>
  <si>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</si>
  <si>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</si>
  <si>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</si>
  <si>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</si>
  <si>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</si>
  <si>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</si>
  <si>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</si>
  <si>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</si>
  <si>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</si>
  <si>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</si>
  <si>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</si>
  <si>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</si>
  <si>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</si>
  <si>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</si>
  <si>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</si>
  <si>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</si>
  <si>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</si>
  <si>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</si>
  <si>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</si>
  <si>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</si>
  <si>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</si>
  <si>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</si>
  <si>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</si>
  <si>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</si>
  <si>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</si>
  <si>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</si>
  <si>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</si>
  <si>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</si>
  <si>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</si>
  <si>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</si>
  <si>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</si>
  <si>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</si>
  <si>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</si>
  <si>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</si>
  <si>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</si>
  <si>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</si>
  <si>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</si>
  <si>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</si>
  <si>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</si>
  <si>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</si>
  <si>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</si>
  <si>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</si>
  <si>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</si>
  <si>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</si>
  <si>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</si>
  <si>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</si>
  <si>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</si>
  <si>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</si>
  <si>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</si>
  <si>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</si>
  <si>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</si>
  <si>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</si>
  <si>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</si>
  <si>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</si>
  <si>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</si>
  <si>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</si>
  <si>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</si>
  <si>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</si>
  <si>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</si>
  <si>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</si>
  <si>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</si>
  <si>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</si>
  <si>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</si>
  <si>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</si>
  <si>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</si>
  <si>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</si>
  <si>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</si>
  <si>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</si>
  <si>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</si>
  <si>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</si>
  <si>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</si>
  <si>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</si>
  <si>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</si>
  <si>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</si>
  <si>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</si>
  <si>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</si>
  <si>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</si>
  <si>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</si>
  <si>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</si>
  <si>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</si>
  <si>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</si>
  <si>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</si>
  <si>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</si>
  <si>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</si>
  <si>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</si>
  <si>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</si>
  <si>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</si>
  <si>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</si>
  <si>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</si>
  <si>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</si>
  <si>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</si>
  <si>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</si>
  <si>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</si>
  <si>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</si>
  <si>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</si>
  <si>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</si>
  <si>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</si>
  <si>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</si>
  <si>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</si>
  <si>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</si>
  <si>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</si>
  <si>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</si>
  <si>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</si>
  <si>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</si>
  <si>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</si>
  <si>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</si>
  <si>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</si>
  <si>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</si>
  <si>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</si>
  <si>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</si>
  <si>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</si>
  <si>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</si>
  <si>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</si>
  <si>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</si>
  <si>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</si>
  <si>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</si>
  <si>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</si>
  <si>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</si>
  <si>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</si>
  <si>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</si>
  <si>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</si>
  <si>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</si>
  <si>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</si>
  <si>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</si>
  <si>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</si>
  <si>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</si>
  <si>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</si>
  <si>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</si>
  <si>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</si>
  <si>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</si>
  <si>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</si>
  <si>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</si>
  <si>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</si>
  <si>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</si>
  <si>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</si>
  <si>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</si>
  <si>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</si>
  <si>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</si>
  <si>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</si>
  <si>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</si>
  <si>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</si>
  <si>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</si>
  <si>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</si>
  <si>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</si>
  <si>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</si>
  <si>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</si>
  <si>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</si>
  <si>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</si>
  <si>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</si>
  <si>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</si>
  <si>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</si>
  <si>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</si>
  <si>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</si>
  <si>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</si>
  <si>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</si>
  <si>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</si>
  <si>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</si>
  <si>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</si>
  <si>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</si>
  <si>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</si>
  <si>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</si>
  <si>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</si>
  <si>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</si>
  <si>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</si>
  <si>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</si>
  <si>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</si>
  <si>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</si>
  <si>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</si>
  <si>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</si>
  <si>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</si>
  <si>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</si>
  <si>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</si>
  <si>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</si>
  <si>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</si>
  <si>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</si>
  <si>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</si>
  <si>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</si>
  <si>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</si>
  <si>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</si>
  <si>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</si>
  <si>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</si>
  <si>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</si>
  <si>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</si>
  <si>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</si>
  <si>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</si>
  <si>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</si>
  <si>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</si>
  <si>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</si>
  <si>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</si>
  <si>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</si>
  <si>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</si>
  <si>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</si>
  <si>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</si>
  <si>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</si>
  <si>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</si>
  <si>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</si>
  <si>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</si>
  <si>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</si>
  <si>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</si>
  <si>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</si>
  <si>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</si>
  <si>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</si>
  <si>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</si>
  <si>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</si>
  <si>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</si>
  <si>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</si>
  <si>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</si>
  <si>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</si>
  <si>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</si>
  <si>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</si>
  <si>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</si>
  <si>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</si>
  <si>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</si>
  <si>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</si>
  <si>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</si>
  <si>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</si>
  <si>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</si>
  <si>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</si>
  <si>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</si>
  <si>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</si>
  <si>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</si>
  <si>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</si>
  <si>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</si>
  <si>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</si>
  <si>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</si>
  <si>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</si>
  <si>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</si>
  <si>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</si>
  <si>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</si>
  <si>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</si>
  <si>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</si>
  <si>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</si>
  <si>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</si>
  <si>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</si>
  <si>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</si>
  <si>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</si>
  <si>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</si>
  <si>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</si>
  <si>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</si>
  <si>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</si>
  <si>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</si>
  <si>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</si>
  <si>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</si>
  <si>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</si>
  <si>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</si>
  <si>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</si>
  <si>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</si>
  <si>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</si>
  <si>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</si>
  <si>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</si>
  <si>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</si>
  <si>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</si>
  <si>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</si>
  <si>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</si>
  <si>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</si>
  <si>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</si>
  <si>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</si>
  <si>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</si>
  <si>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</si>
  <si>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</si>
  <si>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</si>
  <si>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</si>
  <si>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</si>
  <si>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</si>
  <si>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</si>
  <si>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</si>
  <si>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</si>
  <si>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</si>
  <si>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</si>
  <si>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</si>
  <si>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</si>
  <si>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</si>
  <si>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</si>
  <si>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</si>
  <si>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</si>
  <si>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</si>
  <si>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</si>
  <si>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</si>
  <si>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</si>
  <si>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</si>
  <si>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</si>
  <si>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</si>
  <si>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</si>
  <si>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</si>
  <si>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</si>
  <si>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</si>
  <si>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</si>
  <si>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</si>
  <si>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</si>
  <si>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</si>
  <si>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</si>
  <si>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</si>
  <si>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</si>
  <si>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</si>
  <si>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</si>
  <si>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</si>
  <si>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</si>
  <si>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</si>
  <si>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</si>
  <si>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</si>
  <si>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</si>
  <si>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</si>
  <si>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</si>
  <si>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</si>
  <si>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</si>
  <si>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</si>
  <si>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</si>
  <si>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</si>
  <si>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</si>
  <si>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</si>
  <si>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</si>
  <si>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</si>
  <si>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</si>
  <si>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</si>
  <si>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</si>
  <si>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</si>
  <si>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</si>
  <si>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</si>
  <si>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</si>
  <si>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</si>
  <si>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</si>
  <si>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</si>
  <si>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</si>
  <si>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</si>
  <si>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</si>
  <si>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</si>
  <si>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</si>
  <si>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</si>
  <si>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</si>
  <si>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</si>
  <si>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</si>
  <si>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</si>
  <si>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</si>
  <si>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</si>
  <si>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</si>
  <si>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</si>
  <si>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</si>
  <si>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</si>
  <si>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</si>
  <si>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</si>
  <si>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</si>
  <si>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</si>
  <si>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</si>
  <si>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</si>
  <si>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</si>
  <si>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</si>
  <si>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</si>
  <si>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</si>
  <si>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</si>
  <si>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</si>
  <si>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</si>
  <si>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</si>
  <si>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</si>
  <si>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</si>
  <si>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</si>
  <si>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</si>
  <si>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</si>
  <si>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</si>
  <si>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</si>
  <si>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</si>
  <si>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</si>
  <si>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</si>
  <si>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</si>
  <si>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</si>
  <si>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</si>
  <si>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</si>
  <si>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</si>
  <si>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</si>
  <si>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</si>
  <si>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</si>
  <si>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</si>
  <si>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</si>
  <si>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</si>
  <si>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</si>
  <si>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</si>
  <si>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</si>
  <si>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</si>
  <si>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</si>
  <si>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</si>
  <si>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</si>
  <si>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</si>
  <si>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</si>
  <si>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</si>
  <si>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</si>
  <si>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</si>
  <si>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</si>
  <si>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</si>
  <si>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</si>
  <si>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</si>
  <si>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</si>
  <si>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</si>
  <si>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</si>
  <si>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</si>
  <si>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</si>
  <si>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</si>
  <si>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</si>
  <si>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</si>
  <si>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</si>
  <si>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</si>
  <si>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</si>
  <si>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</si>
  <si>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</si>
  <si>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</si>
  <si>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</si>
  <si>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</si>
  <si>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</si>
  <si>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</si>
  <si>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</si>
  <si>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</si>
  <si>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</si>
  <si>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</si>
  <si>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</si>
  <si>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</si>
  <si>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</si>
  <si>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</si>
  <si>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</si>
  <si>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</si>
  <si>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</si>
  <si>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</si>
  <si>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</si>
  <si>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</si>
  <si>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</si>
  <si>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</si>
  <si>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</si>
  <si>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</si>
  <si>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</si>
  <si>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</si>
  <si>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</si>
  <si>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</si>
  <si>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</si>
  <si>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</si>
  <si>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</si>
  <si>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</si>
  <si>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</si>
  <si>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</si>
  <si>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</si>
  <si>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</si>
  <si>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</si>
  <si>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</si>
  <si>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</si>
  <si>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</si>
  <si>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</si>
  <si>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</si>
  <si>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</si>
  <si>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</si>
  <si>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</si>
  <si>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</si>
  <si>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</si>
  <si>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</si>
  <si>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</si>
  <si>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</si>
  <si>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</si>
  <si>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</si>
  <si>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</si>
  <si>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</si>
  <si>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</si>
  <si>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</si>
  <si>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</si>
  <si>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</si>
  <si>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</si>
  <si>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</si>
  <si>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</si>
  <si>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</si>
  <si>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</si>
  <si>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</si>
  <si>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</si>
  <si>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</si>
  <si>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</si>
  <si>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</si>
  <si>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</si>
  <si>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</si>
  <si>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</si>
  <si>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</si>
  <si>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</si>
  <si>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</si>
  <si>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</si>
  <si>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</si>
  <si>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</si>
  <si>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</si>
  <si>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</si>
  <si>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</si>
  <si>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</si>
  <si>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</si>
  <si>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</si>
  <si>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</si>
  <si>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</si>
  <si>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</si>
  <si>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</si>
  <si>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</si>
  <si>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</si>
  <si>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</si>
  <si>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</si>
  <si>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</si>
  <si>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</si>
  <si>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</si>
  <si>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</si>
  <si>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</si>
  <si>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</si>
  <si>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</si>
  <si>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</si>
  <si>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</si>
  <si>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</si>
  <si>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</si>
  <si>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</si>
  <si>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</si>
  <si>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</si>
  <si>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</si>
  <si>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</si>
  <si>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</si>
  <si>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</si>
  <si>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</si>
  <si>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</si>
  <si>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</si>
  <si>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</si>
  <si>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</si>
  <si>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</si>
  <si>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</si>
  <si>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</si>
  <si>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</si>
  <si>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</si>
  <si>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</si>
  <si>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</si>
  <si>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</si>
  <si>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</si>
  <si>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</si>
  <si>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</si>
  <si>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</si>
  <si>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</si>
  <si>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</si>
  <si>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</si>
  <si>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</si>
  <si>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</si>
  <si>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</si>
  <si>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</si>
  <si>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</si>
  <si>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</si>
  <si>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</si>
  <si>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</si>
  <si>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</si>
  <si>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</si>
  <si>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</si>
  <si>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</si>
  <si>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</si>
  <si>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</si>
  <si>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</si>
  <si>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</si>
  <si>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</si>
  <si>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</si>
  <si>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</si>
  <si>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</si>
  <si>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</si>
  <si>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</si>
  <si>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</si>
  <si>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</si>
  <si>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</si>
  <si>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</si>
  <si>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</si>
  <si>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</si>
  <si>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</si>
  <si>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</si>
  <si>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</si>
  <si>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</si>
  <si>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</si>
  <si>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</si>
  <si>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</si>
  <si>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</si>
  <si>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</si>
  <si>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</si>
  <si>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</si>
  <si>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</si>
  <si>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</si>
  <si>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</si>
  <si>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</si>
  <si>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</si>
  <si>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</si>
  <si>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</si>
  <si>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</si>
  <si>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</si>
  <si>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</si>
  <si>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</si>
  <si>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</si>
  <si>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</si>
  <si>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</si>
  <si>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</si>
  <si>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</si>
  <si>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</si>
  <si>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</si>
  <si>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</si>
  <si>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</si>
  <si>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</si>
  <si>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</si>
  <si>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</si>
  <si>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</si>
  <si>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</si>
  <si>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</si>
  <si>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</si>
  <si>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</si>
  <si>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</si>
  <si>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</si>
  <si>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</si>
  <si>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</si>
  <si>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</si>
  <si>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</si>
  <si>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</si>
  <si>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</si>
  <si>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</si>
  <si>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</si>
  <si>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</si>
  <si>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</si>
  <si>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</si>
  <si>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</si>
  <si>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</si>
  <si>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</si>
  <si>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</si>
  <si>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</si>
  <si>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</si>
  <si>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</si>
  <si>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</si>
  <si>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</si>
  <si>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</si>
  <si>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</si>
  <si>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</si>
  <si>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</si>
  <si>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</si>
  <si>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</si>
  <si>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</si>
  <si>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</si>
  <si>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</si>
  <si>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</si>
  <si>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</si>
  <si>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</si>
  <si>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</si>
  <si>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</si>
  <si>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</si>
  <si>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</si>
  <si>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</si>
  <si>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</si>
  <si>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</si>
  <si>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</si>
  <si>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</si>
  <si>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</si>
  <si>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</si>
  <si>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</si>
  <si>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</si>
  <si>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</si>
  <si>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</si>
  <si>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</si>
  <si>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</si>
  <si>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</si>
  <si>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</si>
  <si>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</si>
  <si>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</si>
  <si>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</si>
  <si>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</si>
  <si>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</si>
  <si>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</si>
  <si>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</si>
  <si>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</si>
  <si>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</si>
  <si>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</si>
  <si>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</si>
  <si>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</si>
  <si>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</si>
  <si>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</si>
  <si>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</si>
  <si>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</si>
  <si>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</si>
  <si>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</si>
  <si>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</si>
  <si>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</si>
  <si>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</si>
  <si>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</si>
  <si>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</si>
  <si>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</si>
  <si>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</si>
  <si>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</si>
  <si>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</si>
  <si>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</si>
  <si>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</si>
  <si>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</si>
  <si>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</si>
  <si>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</si>
  <si>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</si>
  <si>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</si>
  <si>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</si>
  <si>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</si>
  <si>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</si>
  <si>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</si>
  <si>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</si>
  <si>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</si>
  <si>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</si>
  <si>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</si>
  <si>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</si>
  <si>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</si>
  <si>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</si>
  <si>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</si>
  <si>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</si>
  <si>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</si>
  <si>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</si>
  <si>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</si>
  <si>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</si>
  <si>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</si>
  <si>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</si>
  <si>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</si>
  <si>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</si>
  <si>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</si>
  <si>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</si>
  <si>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</si>
  <si>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</si>
  <si>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</si>
  <si>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</si>
  <si>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</si>
  <si>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</si>
  <si>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</si>
  <si>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</si>
  <si>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</si>
  <si>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</si>
  <si>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</si>
  <si>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</si>
  <si>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</si>
  <si>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</si>
  <si>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</si>
  <si>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</si>
  <si>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</si>
  <si>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</si>
  <si>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</si>
  <si>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</si>
  <si>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</si>
  <si>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</si>
  <si>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</si>
  <si>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</si>
  <si>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</si>
  <si>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</si>
  <si>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</si>
  <si>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</si>
  <si>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</si>
  <si>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</si>
  <si>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</si>
  <si>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</si>
  <si>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</si>
  <si>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</si>
  <si>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</si>
  <si>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</si>
  <si>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</si>
  <si>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</si>
  <si>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</si>
  <si>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</si>
  <si>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</si>
  <si>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</si>
  <si>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</si>
  <si>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</si>
  <si>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</si>
  <si>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</si>
  <si>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</si>
  <si>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</si>
  <si>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</si>
  <si>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</si>
  <si>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</si>
  <si>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</si>
  <si>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</si>
  <si>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</si>
  <si>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</si>
  <si>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</si>
  <si>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</si>
  <si>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</si>
  <si>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</si>
  <si>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</si>
  <si>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</si>
  <si>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</si>
  <si>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</si>
  <si>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</si>
  <si>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</si>
  <si>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</si>
  <si>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</si>
  <si>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</si>
  <si>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</si>
  <si>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</si>
  <si>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</si>
  <si>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</si>
  <si>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</si>
  <si>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</si>
  <si>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</si>
  <si>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</si>
  <si>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</si>
  <si>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</si>
  <si>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</si>
  <si>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</si>
  <si>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</si>
  <si>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</si>
  <si>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</si>
  <si>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</si>
  <si>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</si>
  <si>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</si>
  <si>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</si>
  <si>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</si>
  <si>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</si>
  <si>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</si>
  <si>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</si>
  <si>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</si>
  <si>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</si>
  <si>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</si>
  <si>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</si>
  <si>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</si>
  <si>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</si>
  <si>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</si>
  <si>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</si>
  <si>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</si>
  <si>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</si>
  <si>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</si>
  <si>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</si>
  <si>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</si>
  <si>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</si>
  <si>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</si>
  <si>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</si>
  <si>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</si>
  <si>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</si>
  <si>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</si>
  <si>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</si>
  <si>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</si>
  <si>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</si>
  <si>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</si>
  <si>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</si>
  <si>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</si>
  <si>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</si>
  <si>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</si>
  <si>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</si>
  <si>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</si>
  <si>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</si>
  <si>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</si>
  <si>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</si>
  <si>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</si>
  <si>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</si>
  <si>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</si>
  <si>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</si>
  <si>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</si>
  <si>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</si>
  <si>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</si>
  <si>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</si>
  <si>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</si>
  <si>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</si>
  <si>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</si>
  <si>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</si>
  <si>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</si>
  <si>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</si>
  <si>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</si>
  <si>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</si>
  <si>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</si>
  <si>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</si>
  <si>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</si>
  <si>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</si>
  <si>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</si>
  <si>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</si>
  <si>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</si>
  <si>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</si>
  <si>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</si>
  <si>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</si>
  <si>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</si>
  <si>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</si>
  <si>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</si>
  <si>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</si>
  <si>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</si>
  <si>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</si>
  <si>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</si>
  <si>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</si>
  <si>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</si>
  <si>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</si>
  <si>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</si>
  <si>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</si>
  <si>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</si>
  <si>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</si>
  <si>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</si>
  <si>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</si>
  <si>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</si>
  <si>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</si>
  <si>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</si>
  <si>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</si>
  <si>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</si>
  <si>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</si>
  <si>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</si>
  <si>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</si>
  <si>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</si>
  <si>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</si>
  <si>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</si>
  <si>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</si>
  <si>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</si>
  <si>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</si>
  <si>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</si>
  <si>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</si>
  <si>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</si>
  <si>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</si>
  <si>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</si>
  <si>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</si>
  <si>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</si>
  <si>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</si>
  <si>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</si>
  <si>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</si>
  <si>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</si>
  <si>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</si>
  <si>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</si>
  <si>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</si>
  <si>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</si>
  <si>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</si>
  <si>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</si>
  <si>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</si>
  <si>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</si>
  <si>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</si>
  <si>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</si>
  <si>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</si>
  <si>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</si>
  <si>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</si>
  <si>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</si>
  <si>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</si>
  <si>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</si>
  <si>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</si>
  <si>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</si>
  <si>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</si>
  <si>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</si>
  <si>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</si>
  <si>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</si>
  <si>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</si>
  <si>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</si>
  <si>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</si>
  <si>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</si>
  <si>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</si>
  <si>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</si>
  <si>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</si>
  <si>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</si>
  <si>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</si>
  <si>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</si>
  <si>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</si>
  <si>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</si>
  <si>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</si>
  <si>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</si>
  <si>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</si>
  <si>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</si>
  <si>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</si>
  <si>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</si>
  <si>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</si>
  <si>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</si>
  <si>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</si>
  <si>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</si>
  <si>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</si>
  <si>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</si>
  <si>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</si>
  <si>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</si>
  <si>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</si>
  <si>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</si>
  <si>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</si>
  <si>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</si>
  <si>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</si>
  <si>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</si>
  <si>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</si>
  <si>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</si>
  <si>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</si>
  <si>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</si>
  <si>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</si>
  <si>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</si>
  <si>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</si>
  <si>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</si>
  <si>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</si>
  <si>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</si>
  <si>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</si>
  <si>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</si>
  <si>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</si>
  <si>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</si>
  <si>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</si>
  <si>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</si>
  <si>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</si>
  <si>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</si>
  <si>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</si>
  <si>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</si>
  <si>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</si>
  <si>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</si>
  <si>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</si>
  <si>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</si>
  <si>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</si>
  <si>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</si>
  <si>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</si>
  <si>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</si>
  <si>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</si>
  <si>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</si>
  <si>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</si>
  <si>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</si>
  <si>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</si>
  <si>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</si>
  <si>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</si>
  <si>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</si>
  <si>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</si>
  <si>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</si>
  <si>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</si>
  <si>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</si>
  <si>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</si>
  <si>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</si>
  <si>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</si>
  <si>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</si>
  <si>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</si>
  <si>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</si>
  <si>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</si>
  <si>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</si>
  <si>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</si>
  <si>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</si>
  <si>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</si>
  <si>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</si>
  <si>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</si>
  <si>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</si>
  <si>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</si>
  <si>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</si>
  <si>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</si>
  <si>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</si>
  <si>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</si>
  <si>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</si>
  <si>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</si>
  <si>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</si>
  <si>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</si>
  <si>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</si>
  <si>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</si>
  <si>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</si>
  <si>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</si>
  <si>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</si>
  <si>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</si>
  <si>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</si>
  <si>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</si>
  <si>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</si>
  <si>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</si>
  <si>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</si>
  <si>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</si>
  <si>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</si>
  <si>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</si>
  <si>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</si>
  <si>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</si>
  <si>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</si>
  <si>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</si>
  <si>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</si>
  <si>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</si>
  <si>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</si>
  <si>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</si>
  <si>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</si>
  <si>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</si>
  <si>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</si>
  <si>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</si>
  <si>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</si>
  <si>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</si>
  <si>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</si>
  <si>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</si>
  <si>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</si>
  <si>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</si>
  <si>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</si>
  <si>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</si>
  <si>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</si>
  <si>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</si>
  <si>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</si>
  <si>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</si>
  <si>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</si>
  <si>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</si>
  <si>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</si>
  <si>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</si>
  <si>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</si>
  <si>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</si>
  <si>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</si>
  <si>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</si>
  <si>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</si>
  <si>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</si>
  <si>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</si>
  <si>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</si>
  <si>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</si>
  <si>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</si>
  <si>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</si>
  <si>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</si>
  <si>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</si>
  <si>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</si>
  <si>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</si>
  <si>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</si>
  <si>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</si>
  <si>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</si>
  <si>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</si>
  <si>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</si>
  <si>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</si>
  <si>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</si>
  <si>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</si>
  <si>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</si>
  <si>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</si>
  <si>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</si>
  <si>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</si>
  <si>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</si>
  <si>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</si>
  <si>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</si>
  <si>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</si>
  <si>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</si>
  <si>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</si>
  <si>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</si>
  <si>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</si>
  <si>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</si>
  <si>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</si>
  <si>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</si>
  <si>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</si>
  <si>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</si>
  <si>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</si>
  <si>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</si>
  <si>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</si>
  <si>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</si>
  <si>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</si>
  <si>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</si>
  <si>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</si>
  <si>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</si>
  <si>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</si>
  <si>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</si>
  <si>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</si>
  <si>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</si>
  <si>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</si>
  <si>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</si>
  <si>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</si>
  <si>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</si>
  <si>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</si>
  <si>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</si>
  <si>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</si>
  <si>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</si>
  <si>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</si>
  <si>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</si>
  <si>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</si>
  <si>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</si>
  <si>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</si>
  <si>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</si>
  <si>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</si>
  <si>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</si>
  <si>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</si>
  <si>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</si>
  <si>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</si>
  <si>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</si>
  <si>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</si>
  <si>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</si>
  <si>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</si>
  <si>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</si>
  <si>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</si>
  <si>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</si>
  <si>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</si>
  <si>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</si>
  <si>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</si>
  <si>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</si>
  <si>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</si>
  <si>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</si>
  <si>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</si>
  <si>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</si>
  <si>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</si>
  <si>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</si>
  <si>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</si>
  <si>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</si>
  <si>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</si>
  <si>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</si>
  <si>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</si>
  <si>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</si>
  <si>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</si>
  <si>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</si>
  <si>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</si>
  <si>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</si>
  <si>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</si>
  <si>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</si>
  <si>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</si>
  <si>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</si>
  <si>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</si>
  <si>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</si>
  <si>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</si>
  <si>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</si>
  <si>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</si>
  <si>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</si>
  <si>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</si>
  <si>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</si>
  <si>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</si>
  <si>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</si>
  <si>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</si>
  <si>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</si>
  <si>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</si>
  <si>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</si>
  <si>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</si>
  <si>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</si>
  <si>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</si>
  <si>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</si>
  <si>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</si>
  <si>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</si>
  <si>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</si>
  <si>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</si>
  <si>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</si>
  <si>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</si>
  <si>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</si>
  <si>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</si>
  <si>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</si>
  <si>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</si>
  <si>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</si>
  <si>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</si>
  <si>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</si>
  <si>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</si>
  <si>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</si>
  <si>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</si>
  <si>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</si>
  <si>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</si>
  <si>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</si>
  <si>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</si>
  <si>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</si>
  <si>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</si>
  <si>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</si>
  <si>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</si>
  <si>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</si>
  <si>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</si>
  <si>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</si>
  <si>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</si>
  <si>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</si>
  <si>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</si>
  <si>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</si>
  <si>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</si>
  <si>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</si>
  <si>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</si>
  <si>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</si>
  <si>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</si>
  <si>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</si>
  <si>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</si>
  <si>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</si>
  <si>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</si>
  <si>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</si>
  <si>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</si>
  <si>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</si>
  <si>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</si>
  <si>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</si>
  <si>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</si>
  <si>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</si>
  <si>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</si>
  <si>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</si>
  <si>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</si>
  <si>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</si>
  <si>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</si>
  <si>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</si>
  <si>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</si>
  <si>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</si>
  <si>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</si>
  <si>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</si>
  <si>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</si>
  <si>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</si>
  <si>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</si>
  <si>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</si>
  <si>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</si>
  <si>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</si>
  <si>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</si>
  <si>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</si>
  <si>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</si>
  <si>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</si>
  <si>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</si>
  <si>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</si>
  <si>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</si>
  <si>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</si>
  <si>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</si>
  <si>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</si>
  <si>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</si>
  <si>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</si>
  <si>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</si>
  <si>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</si>
  <si>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</si>
  <si>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</si>
  <si>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</si>
  <si>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</si>
  <si>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</si>
  <si>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</si>
  <si>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</si>
  <si>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</si>
  <si>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</si>
  <si>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</si>
  <si>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</si>
  <si>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</si>
  <si>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</si>
  <si>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</si>
  <si>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</si>
  <si>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</si>
  <si>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</si>
  <si>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</si>
  <si>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</si>
  <si>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</si>
  <si>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</si>
  <si>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</si>
  <si>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</si>
  <si>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</si>
  <si>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</si>
  <si>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</si>
  <si>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</si>
  <si>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</si>
  <si>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</si>
  <si>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</si>
  <si>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</si>
  <si>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</si>
  <si>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</si>
  <si>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</si>
  <si>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</si>
  <si>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</si>
  <si>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</si>
  <si>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</si>
  <si>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</si>
  <si>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</si>
  <si>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</si>
  <si>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</si>
  <si>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</si>
  <si>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</si>
  <si>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</si>
  <si>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</si>
  <si>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</si>
  <si>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</si>
  <si>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</si>
  <si>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</si>
  <si>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</si>
  <si>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</si>
  <si>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</si>
  <si>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</si>
  <si>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</si>
  <si>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</si>
  <si>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</si>
  <si>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</si>
  <si>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</si>
  <si>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</si>
  <si>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</si>
  <si>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</si>
  <si>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</si>
  <si>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</si>
  <si>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</si>
  <si>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</si>
  <si>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</si>
  <si>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</si>
  <si>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</si>
  <si>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</si>
  <si>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</si>
  <si>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</si>
  <si>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</si>
  <si>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</si>
  <si>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</si>
  <si>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</si>
  <si>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</si>
  <si>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</si>
  <si>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</si>
  <si>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</si>
  <si>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</si>
  <si>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</si>
  <si>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</si>
  <si>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</si>
  <si>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</si>
  <si>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</si>
  <si>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</si>
  <si>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</si>
  <si>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</si>
  <si>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</si>
  <si>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</si>
  <si>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</si>
  <si>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</si>
  <si>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</si>
  <si>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</si>
  <si>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</si>
  <si>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</si>
  <si>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</si>
  <si>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</si>
  <si>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</si>
  <si>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</si>
  <si>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</si>
  <si>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</si>
  <si>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</si>
  <si>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</si>
  <si>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</si>
  <si>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</si>
  <si>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</si>
  <si>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</si>
  <si>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</si>
  <si>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</si>
  <si>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</si>
  <si>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</si>
  <si>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</si>
  <si>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</si>
  <si>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</si>
  <si>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</si>
  <si>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</si>
  <si>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</si>
  <si>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</si>
  <si>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</si>
  <si>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</si>
  <si>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</si>
  <si>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</si>
  <si>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</si>
  <si>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</si>
  <si>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</si>
  <si>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</si>
  <si>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</si>
  <si>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</si>
  <si>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</si>
  <si>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</si>
  <si>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</si>
  <si>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</si>
  <si>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</si>
  <si>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</si>
  <si>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</si>
  <si>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</si>
  <si>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</si>
  <si>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</si>
  <si>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</si>
  <si>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</si>
  <si>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</si>
  <si>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</si>
  <si>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</si>
  <si>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</si>
  <si>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</si>
  <si>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</si>
  <si>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</si>
  <si>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</si>
  <si>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</si>
  <si>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</si>
  <si>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</si>
  <si>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</si>
  <si>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</si>
  <si>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</si>
  <si>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</si>
  <si>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</si>
  <si>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</si>
  <si>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</si>
  <si>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</si>
  <si>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</si>
  <si>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</si>
  <si>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</si>
  <si>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</si>
  <si>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</si>
  <si>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</si>
  <si>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</si>
  <si>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</si>
  <si>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</si>
  <si>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</si>
  <si>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</si>
  <si>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</si>
  <si>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</si>
  <si>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</si>
  <si>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</si>
  <si>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</si>
  <si>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</si>
  <si>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</si>
  <si>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</si>
  <si>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</si>
  <si>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</si>
  <si>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</si>
  <si>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</si>
  <si>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</si>
  <si>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</si>
  <si>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</si>
  <si>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</si>
  <si>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</si>
  <si>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</si>
  <si>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</si>
  <si>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</si>
  <si>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</si>
  <si>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</si>
  <si>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</si>
  <si>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</si>
  <si>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</si>
  <si>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</si>
  <si>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</si>
  <si>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</si>
  <si>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</si>
  <si>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</si>
  <si>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</si>
  <si>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</si>
  <si>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</si>
  <si>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</si>
  <si>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</si>
  <si>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</si>
  <si>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</si>
  <si>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</si>
  <si>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</si>
  <si>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</si>
  <si>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</si>
  <si>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</si>
  <si>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</si>
  <si>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</si>
  <si>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</si>
  <si>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</si>
  <si>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</si>
  <si>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</si>
  <si>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</si>
  <si>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</si>
  <si>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</si>
  <si>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</si>
  <si>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</si>
  <si>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</si>
  <si>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</si>
  <si>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</si>
  <si>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</si>
  <si>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</si>
  <si>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</si>
  <si>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</si>
  <si>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</si>
  <si>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</si>
  <si>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</si>
  <si>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</si>
  <si>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</si>
  <si>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</si>
  <si>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</si>
  <si>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</si>
  <si>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</si>
  <si>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</si>
  <si>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</si>
  <si>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</si>
  <si>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</si>
  <si>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</si>
  <si>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</si>
  <si>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</si>
  <si>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</si>
  <si>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</si>
  <si>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</si>
  <si>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</si>
  <si>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</si>
  <si>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</si>
  <si>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</si>
  <si>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</si>
  <si>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</si>
  <si>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</si>
  <si>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</si>
  <si>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</si>
  <si>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</si>
  <si>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</si>
  <si>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</si>
  <si>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</si>
  <si>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</si>
  <si>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</si>
  <si>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</si>
  <si>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</si>
  <si>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</si>
  <si>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</si>
  <si>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</si>
  <si>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</si>
  <si>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</si>
  <si>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</si>
  <si>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</si>
  <si>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</si>
  <si>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</si>
  <si>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</si>
  <si>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</si>
  <si>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</si>
  <si>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</si>
  <si>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</si>
  <si>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</si>
  <si>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</si>
  <si>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</si>
  <si>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</si>
  <si>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</si>
  <si>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</si>
  <si>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</si>
  <si>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</si>
  <si>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</si>
  <si>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</si>
  <si>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</si>
  <si>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</si>
  <si>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</si>
  <si>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</si>
  <si>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</si>
  <si>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</si>
  <si>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</si>
  <si>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</si>
  <si>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</si>
  <si>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</si>
  <si>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</si>
  <si>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</si>
  <si>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</si>
  <si>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</si>
  <si>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</si>
  <si>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</si>
  <si>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</si>
  <si>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</si>
  <si>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</si>
  <si>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</si>
  <si>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</si>
  <si>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</si>
  <si>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</si>
  <si>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</si>
  <si>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</si>
  <si>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</si>
  <si>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</si>
  <si>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</si>
  <si>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</si>
  <si>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</si>
  <si>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</si>
  <si>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</si>
  <si>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</si>
  <si>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</si>
  <si>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</si>
  <si>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</si>
  <si>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</si>
  <si>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</si>
  <si>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</si>
  <si>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</si>
  <si>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</si>
  <si>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</si>
  <si>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</si>
  <si>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</si>
  <si>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</si>
  <si>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</si>
  <si>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</si>
  <si>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</si>
  <si>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</si>
  <si>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</si>
  <si>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</si>
  <si>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</si>
  <si>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</si>
  <si>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</si>
  <si>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</si>
  <si>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</si>
  <si>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</si>
  <si>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</si>
  <si>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</si>
  <si>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</si>
  <si>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</si>
  <si>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</si>
  <si>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</si>
  <si>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</si>
  <si>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</si>
  <si>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</si>
  <si>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</si>
  <si>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</si>
  <si>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</si>
  <si>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</si>
  <si>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</si>
  <si>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</si>
  <si>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</si>
  <si>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</si>
  <si>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</si>
  <si>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</si>
  <si>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</si>
  <si>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</si>
  <si>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</si>
  <si>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</si>
  <si>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</si>
  <si>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</si>
  <si>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</si>
  <si>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</si>
  <si>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</si>
  <si>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</si>
  <si>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</si>
  <si>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</si>
  <si>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</si>
  <si>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</si>
  <si>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</si>
  <si>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</si>
  <si>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</si>
  <si>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</si>
  <si>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</si>
  <si>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</si>
  <si>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</si>
  <si>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</si>
  <si>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</si>
  <si>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</si>
  <si>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</si>
  <si>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</si>
  <si>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</si>
  <si>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</si>
  <si>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</si>
  <si>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</si>
  <si>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</si>
  <si>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</si>
  <si>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</si>
  <si>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</si>
  <si>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</si>
  <si>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</si>
  <si>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</si>
  <si>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</si>
  <si>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</si>
  <si>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</si>
  <si>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</si>
  <si>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</si>
  <si>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</si>
  <si>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</si>
  <si>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</si>
  <si>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</si>
  <si>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</si>
  <si>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</si>
  <si>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</si>
  <si>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</si>
  <si>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</si>
  <si>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</si>
  <si>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</si>
  <si>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</si>
  <si>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</si>
  <si>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</si>
  <si>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</si>
  <si>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</si>
  <si>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</si>
  <si>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</si>
  <si>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</si>
  <si>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</si>
  <si>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</si>
  <si>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</si>
  <si>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</si>
  <si>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</si>
  <si>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</si>
  <si>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</si>
  <si>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</si>
  <si>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</si>
  <si>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</si>
  <si>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</si>
  <si>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</si>
  <si>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</si>
  <si>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</si>
  <si>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</si>
  <si>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</si>
  <si>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</si>
  <si>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</si>
  <si>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</si>
  <si>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</si>
  <si>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</si>
  <si>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</si>
  <si>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</si>
  <si>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</si>
  <si>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</si>
  <si>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</si>
  <si>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</si>
  <si>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</si>
  <si>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</si>
  <si>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</si>
  <si>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</si>
  <si>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</si>
  <si>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</si>
  <si>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</si>
  <si>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</si>
  <si>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</si>
  <si>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</si>
  <si>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</si>
  <si>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</si>
  <si>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</si>
  <si>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</si>
  <si>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</si>
  <si>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</si>
  <si>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</si>
  <si>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</si>
  <si>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</si>
  <si>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</si>
  <si>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</si>
  <si>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</si>
  <si>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</si>
  <si>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</si>
  <si>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</si>
  <si>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</si>
  <si>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</si>
  <si>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</si>
  <si>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</si>
  <si>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</si>
  <si>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</si>
  <si>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</si>
  <si>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</si>
  <si>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</si>
  <si>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</si>
  <si>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</si>
  <si>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</si>
  <si>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</si>
  <si>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</si>
  <si>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</si>
  <si>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</si>
  <si>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</si>
  <si>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</si>
  <si>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</si>
  <si>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</si>
  <si>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</si>
  <si>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</si>
  <si>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</si>
  <si>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</si>
  <si>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</si>
  <si>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</si>
  <si>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</si>
  <si>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</si>
  <si>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</si>
  <si>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</si>
  <si>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</si>
  <si>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</si>
  <si>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</si>
  <si>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</si>
  <si>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</si>
  <si>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</si>
  <si>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</si>
  <si>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</si>
  <si>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</si>
  <si>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</si>
  <si>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</si>
  <si>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</si>
  <si>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</si>
  <si>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</si>
  <si>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</si>
  <si>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</si>
  <si>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</si>
  <si>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</si>
  <si>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</si>
  <si>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</si>
  <si>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</si>
  <si>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</si>
  <si>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</si>
  <si>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</si>
  <si>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</si>
  <si>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</si>
  <si>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</si>
  <si>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</si>
  <si>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</si>
  <si>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</si>
  <si>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</si>
  <si>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</si>
  <si>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</si>
  <si>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</si>
  <si>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</si>
  <si>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</si>
  <si>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</si>
  <si>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</si>
  <si>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</si>
  <si>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</si>
  <si>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</si>
  <si>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</si>
  <si>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</si>
  <si>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</si>
  <si>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</si>
  <si>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</si>
  <si>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</si>
  <si>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</si>
  <si>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</si>
  <si>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</si>
  <si>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</si>
  <si>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</si>
  <si>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</si>
  <si>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</si>
  <si>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</si>
  <si>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</si>
  <si>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</si>
  <si>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</si>
  <si>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</si>
  <si>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</si>
  <si>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</si>
  <si>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</si>
  <si>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</si>
  <si>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</si>
  <si>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</si>
  <si>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</si>
  <si>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</si>
  <si>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</si>
  <si>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</si>
  <si>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</si>
  <si>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</si>
  <si>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</si>
  <si>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</si>
  <si>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</si>
  <si>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</si>
  <si>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</si>
  <si>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</si>
  <si>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</si>
  <si>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</si>
  <si>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</si>
  <si>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</si>
  <si>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</si>
  <si>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</si>
  <si>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</si>
  <si>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</si>
  <si>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</si>
  <si>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</si>
  <si>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</si>
  <si>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</si>
  <si>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</si>
  <si>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</si>
  <si>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</si>
  <si>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</si>
  <si>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</si>
  <si>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</si>
  <si>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</si>
  <si>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</si>
  <si>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</si>
  <si>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</si>
  <si>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</si>
  <si>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</si>
  <si>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</si>
  <si>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</si>
  <si>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</si>
  <si>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</si>
  <si>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</si>
  <si>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</si>
  <si>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</si>
  <si>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</si>
  <si>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</si>
  <si>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</si>
  <si>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</si>
  <si>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</si>
  <si>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</si>
  <si>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</si>
  <si>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</si>
  <si>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</si>
  <si>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</si>
  <si>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</si>
  <si>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</si>
  <si>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</si>
  <si>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</si>
  <si>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</si>
  <si>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</si>
  <si>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</si>
  <si>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</si>
  <si>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</si>
  <si>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</si>
  <si>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</si>
  <si>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</si>
  <si>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</si>
  <si>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</si>
  <si>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</si>
  <si>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</si>
  <si>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</si>
  <si>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</si>
  <si>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</si>
  <si>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</si>
  <si>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</si>
  <si>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</si>
  <si>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</si>
  <si>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</si>
  <si>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</si>
  <si>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</si>
  <si>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</si>
  <si>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</si>
  <si>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</si>
  <si>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</si>
  <si>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</si>
  <si>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</si>
  <si>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</si>
  <si>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</si>
  <si>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</si>
  <si>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</si>
  <si>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</si>
  <si>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</si>
  <si>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</si>
  <si>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</si>
  <si>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</si>
  <si>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</si>
  <si>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</si>
  <si>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</si>
  <si>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</si>
  <si>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</si>
  <si>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</si>
  <si>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</si>
  <si>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</si>
  <si>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</si>
  <si>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</si>
  <si>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</si>
  <si>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</si>
  <si>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</si>
  <si>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</si>
  <si>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</si>
  <si>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</si>
  <si>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</si>
  <si>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</si>
  <si>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</si>
  <si>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</si>
  <si>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</si>
  <si>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</si>
  <si>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</si>
  <si>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</si>
  <si>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</si>
  <si>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</si>
  <si>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</si>
  <si>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</si>
  <si>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</si>
  <si>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</si>
  <si>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</si>
  <si>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</si>
  <si>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</si>
  <si>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</si>
  <si>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</si>
  <si>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</si>
  <si>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</si>
  <si>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</si>
  <si>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</si>
  <si>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</si>
  <si>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</si>
  <si>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</si>
  <si>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</si>
  <si>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</si>
  <si>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</si>
  <si>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</si>
  <si>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</si>
  <si>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</si>
  <si>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</si>
  <si>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</si>
  <si>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</si>
  <si>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</si>
  <si>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</si>
  <si>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</si>
  <si>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</si>
  <si>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</si>
  <si>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</si>
  <si>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</si>
  <si>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</si>
  <si>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</si>
  <si>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</si>
  <si>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</si>
  <si>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</si>
  <si>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</si>
  <si>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</si>
  <si>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</si>
  <si>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</si>
  <si>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</si>
  <si>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</si>
  <si>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</si>
  <si>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</si>
  <si>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</si>
  <si>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</si>
  <si>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</si>
  <si>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</si>
  <si>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</si>
  <si>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</si>
  <si>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</si>
  <si>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</si>
  <si>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</si>
  <si>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</si>
  <si>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</si>
  <si>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</si>
  <si>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</si>
  <si>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</si>
  <si>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</si>
  <si>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</si>
  <si>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</si>
  <si>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</si>
  <si>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</si>
  <si>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</si>
  <si>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</si>
  <si>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</si>
  <si>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</si>
  <si>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</si>
  <si>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</si>
  <si>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</si>
  <si>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</si>
  <si>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</si>
  <si>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</si>
  <si>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</si>
  <si>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</si>
  <si>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</si>
  <si>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</si>
  <si>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</si>
  <si>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</si>
  <si>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</si>
  <si>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</si>
  <si>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</si>
  <si>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</si>
  <si>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</si>
  <si>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</si>
  <si>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</si>
  <si>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</si>
  <si>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</si>
  <si>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</si>
  <si>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</si>
  <si>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</si>
  <si>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</si>
  <si>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</si>
  <si>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</si>
  <si>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</si>
  <si>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</si>
  <si>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</si>
  <si>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</si>
  <si>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</si>
  <si>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</si>
  <si>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</si>
  <si>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</si>
  <si>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</si>
  <si>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</si>
  <si>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</si>
  <si>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</si>
  <si>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</si>
  <si>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</si>
  <si>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</si>
  <si>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</si>
  <si>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</si>
  <si>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</si>
  <si>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</si>
  <si>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</si>
  <si>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</si>
  <si>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</si>
  <si>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</si>
  <si>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</si>
  <si>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</si>
  <si>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</si>
  <si>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</si>
  <si>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</si>
  <si>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</si>
  <si>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</si>
  <si>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</si>
  <si>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</si>
  <si>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</si>
  <si>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</si>
  <si>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</si>
  <si>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</si>
  <si>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</si>
  <si>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</si>
  <si>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</si>
  <si>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</si>
  <si>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</si>
  <si>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</si>
  <si>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</si>
  <si>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</si>
  <si>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</si>
  <si>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</si>
  <si>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</si>
  <si>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</si>
  <si>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</si>
  <si>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</si>
  <si>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</si>
  <si>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</si>
  <si>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</si>
  <si>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</si>
  <si>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</si>
  <si>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</si>
  <si>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</si>
  <si>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</si>
  <si>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</si>
  <si>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</si>
  <si>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</si>
  <si>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</si>
  <si>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</si>
  <si>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</si>
  <si>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</si>
  <si>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</si>
  <si>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</si>
  <si>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</si>
  <si>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</si>
  <si>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</si>
  <si>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</si>
  <si>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</si>
  <si>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</si>
  <si>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</si>
  <si>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</si>
  <si>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</si>
  <si>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</si>
  <si>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</si>
  <si>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</si>
  <si>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</si>
  <si>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</si>
  <si>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</si>
  <si>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</si>
  <si>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</si>
  <si>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</si>
  <si>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</si>
  <si>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</si>
  <si>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</si>
  <si>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</si>
  <si>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</si>
  <si>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</si>
  <si>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</si>
  <si>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</si>
  <si>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</si>
  <si>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</si>
  <si>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</si>
  <si>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</si>
  <si>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</si>
  <si>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</si>
  <si>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</si>
  <si>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</si>
  <si>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</si>
  <si>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</si>
  <si>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</si>
  <si>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</si>
  <si>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</si>
  <si>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</si>
  <si>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</si>
  <si>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</si>
  <si>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</si>
  <si>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</si>
  <si>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</si>
  <si>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</si>
  <si>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</si>
  <si>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</si>
  <si>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</si>
  <si>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</si>
  <si>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</si>
  <si>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</si>
  <si>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</si>
  <si>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</si>
  <si>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</si>
  <si>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</si>
  <si>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</si>
  <si>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</si>
  <si>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</si>
  <si>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</si>
  <si>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</si>
  <si>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</si>
  <si>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</si>
  <si>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</si>
  <si>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</si>
  <si>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</si>
  <si>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</si>
  <si>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</si>
  <si>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</si>
  <si>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</si>
  <si>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</si>
  <si>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</si>
  <si>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</si>
  <si>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</si>
  <si>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</si>
  <si>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</si>
  <si>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</si>
  <si>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</si>
  <si>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</si>
  <si>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</si>
  <si>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</si>
  <si>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</si>
  <si>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</si>
  <si>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</si>
  <si>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</si>
  <si>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</si>
  <si>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</si>
  <si>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</si>
  <si>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</si>
  <si>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</si>
  <si>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</si>
  <si>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</si>
  <si>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</si>
  <si>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</si>
  <si>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</si>
  <si>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</si>
  <si>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</si>
  <si>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</si>
  <si>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</si>
  <si>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</si>
  <si>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</si>
  <si>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</si>
  <si>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</si>
  <si>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</si>
  <si>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</si>
  <si>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</si>
  <si>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</si>
  <si>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</si>
  <si>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</si>
  <si>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</si>
  <si>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</si>
  <si>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</si>
  <si>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</si>
  <si>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</si>
  <si>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</si>
  <si>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</si>
  <si>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</si>
  <si>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</si>
  <si>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</si>
  <si>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</si>
  <si>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</si>
  <si>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</si>
  <si>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</si>
  <si>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</si>
  <si>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</si>
  <si>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</si>
  <si>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</si>
  <si>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</si>
  <si>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</si>
  <si>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</si>
  <si>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</si>
  <si>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</si>
  <si>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</si>
  <si>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</si>
  <si>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</si>
  <si>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</si>
  <si>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</si>
  <si>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</si>
  <si>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</si>
  <si>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</si>
  <si>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</si>
  <si>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</si>
  <si>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</si>
  <si>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</si>
  <si>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</si>
  <si>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</si>
  <si>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</si>
  <si>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</si>
  <si>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</si>
  <si>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</si>
  <si>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</si>
  <si>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</si>
  <si>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</si>
  <si>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</si>
  <si>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</si>
  <si>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</si>
  <si>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</si>
  <si>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</si>
  <si>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</si>
  <si>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</si>
  <si>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</si>
  <si>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</si>
  <si>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</si>
  <si>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</si>
  <si>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</si>
  <si>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</si>
  <si>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</si>
  <si>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</si>
  <si>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</si>
  <si>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</si>
  <si>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</si>
  <si>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</si>
  <si>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</si>
  <si>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</si>
  <si>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</si>
  <si>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</si>
  <si>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</si>
  <si>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</si>
  <si>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</si>
  <si>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</si>
  <si>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</si>
  <si>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</si>
  <si>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</si>
  <si>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</si>
  <si>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</si>
  <si>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</si>
  <si>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</si>
  <si>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</si>
  <si>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</si>
  <si>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</si>
  <si>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</si>
  <si>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</si>
  <si>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</si>
  <si>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</si>
  <si>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</si>
  <si>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</si>
  <si>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</si>
  <si>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</si>
  <si>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</si>
  <si>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</si>
  <si>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</si>
  <si>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</si>
  <si>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</si>
  <si>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</si>
  <si>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</si>
  <si>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</si>
  <si>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</si>
  <si>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</si>
  <si>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</si>
  <si>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</si>
  <si>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</si>
  <si>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</si>
  <si>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</si>
  <si>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</si>
  <si>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</si>
  <si>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</si>
  <si>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</si>
  <si>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</si>
  <si>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</si>
  <si>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</si>
  <si>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</si>
  <si>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</si>
  <si>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</si>
  <si>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</si>
  <si>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</si>
  <si>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</si>
  <si>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</si>
  <si>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</si>
  <si>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</si>
  <si>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</si>
  <si>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</si>
  <si>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</si>
  <si>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</si>
  <si>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</si>
  <si>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</si>
  <si>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</si>
  <si>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</si>
  <si>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</si>
  <si>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</si>
  <si>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</si>
  <si>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</si>
  <si>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</si>
  <si>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</si>
  <si>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</si>
  <si>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</si>
  <si>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</si>
  <si>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</si>
  <si>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</si>
  <si>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</si>
  <si>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</si>
  <si>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</si>
  <si>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</si>
  <si>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</si>
  <si>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</si>
  <si>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</si>
  <si>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</si>
  <si>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</si>
  <si>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</si>
  <si>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</si>
  <si>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</si>
  <si>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</si>
  <si>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</si>
  <si>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</si>
  <si>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</si>
  <si>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</si>
  <si>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</si>
  <si>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</si>
  <si>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</si>
  <si>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</si>
  <si>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</si>
  <si>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</si>
  <si>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</si>
  <si>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</si>
  <si>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</si>
  <si>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</si>
  <si>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</si>
  <si>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</si>
  <si>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</si>
  <si>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</si>
  <si>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</si>
  <si>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</si>
  <si>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</si>
  <si>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</si>
  <si>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</si>
  <si>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</si>
  <si>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</si>
  <si>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</si>
  <si>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</si>
  <si>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</si>
  <si>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</si>
  <si>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</si>
  <si>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</si>
  <si>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</si>
  <si>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</si>
  <si>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</si>
  <si>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</si>
  <si>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</si>
  <si>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</si>
  <si>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</si>
  <si>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</si>
  <si>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</si>
  <si>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</si>
  <si>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</si>
  <si>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</si>
  <si>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</si>
  <si>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</si>
  <si>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</si>
  <si>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</si>
  <si>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</si>
  <si>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</si>
  <si>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</si>
  <si>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</si>
  <si>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</si>
  <si>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</si>
  <si>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</si>
  <si>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</si>
  <si>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</si>
  <si>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</si>
  <si>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</si>
  <si>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</si>
  <si>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</si>
  <si>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</si>
  <si>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</si>
  <si>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</si>
  <si>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</si>
  <si>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</si>
  <si>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</si>
  <si>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</si>
  <si>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</si>
  <si>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</si>
  <si>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</si>
  <si>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</si>
  <si>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</si>
  <si>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</si>
  <si>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</si>
  <si>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</si>
  <si>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</si>
  <si>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</si>
  <si>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</si>
  <si>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</si>
  <si>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</si>
  <si>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</si>
  <si>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</si>
  <si>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</si>
  <si>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</si>
  <si>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</si>
  <si>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</si>
  <si>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</si>
  <si>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</si>
  <si>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</si>
  <si>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</si>
  <si>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</si>
  <si>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</si>
  <si>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</si>
  <si>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</si>
  <si>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</si>
  <si>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</si>
  <si>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</si>
  <si>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</si>
  <si>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</si>
  <si>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</si>
  <si>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</si>
  <si>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</si>
  <si>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</si>
  <si>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</si>
  <si>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</si>
  <si>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</si>
  <si>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</si>
  <si>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</si>
  <si>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</si>
  <si>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</si>
  <si>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</si>
  <si>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</si>
  <si>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</si>
  <si>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</si>
  <si>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</si>
  <si>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</si>
  <si>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</si>
  <si>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</si>
  <si>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</si>
  <si>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</si>
  <si>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</si>
  <si>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</si>
  <si>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</si>
  <si>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</si>
  <si>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</si>
  <si>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</si>
  <si>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</si>
  <si>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</si>
  <si>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</si>
  <si>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</si>
  <si>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</si>
  <si>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</si>
  <si>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</si>
  <si>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</si>
  <si>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</si>
  <si>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</si>
  <si>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</si>
  <si>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</si>
  <si>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</si>
  <si>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</si>
  <si>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</si>
  <si>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</si>
  <si>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</si>
  <si>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</si>
  <si>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</si>
  <si>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</si>
  <si>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</si>
  <si>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</si>
  <si>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</si>
  <si>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</si>
  <si>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</si>
  <si>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</si>
  <si>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</si>
  <si>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</si>
  <si>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</si>
  <si>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</si>
  <si>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</si>
  <si>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</si>
  <si>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</si>
  <si>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</si>
  <si>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</si>
  <si>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</si>
  <si>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</si>
  <si>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</si>
  <si>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</si>
  <si>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</si>
  <si>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</si>
  <si>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</si>
  <si>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</si>
  <si>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</si>
  <si>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</si>
  <si>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</si>
  <si>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</si>
  <si>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</si>
  <si>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</si>
  <si>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</si>
  <si>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</si>
  <si>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</si>
  <si>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</si>
  <si>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</si>
  <si>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</si>
  <si>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</si>
  <si>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</si>
  <si>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</si>
  <si>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</si>
  <si>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</si>
  <si>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</si>
  <si>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</si>
  <si>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</si>
  <si>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</si>
  <si>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</si>
  <si>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</si>
  <si>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</si>
  <si>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</si>
  <si>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</si>
  <si>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</si>
  <si>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</si>
  <si>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</si>
  <si>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</si>
  <si>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</si>
  <si>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</si>
  <si>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</si>
  <si>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</si>
  <si>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</si>
  <si>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</si>
  <si>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</si>
  <si>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</si>
  <si>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</si>
  <si>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</si>
  <si>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</si>
  <si>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</si>
  <si>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</si>
  <si>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</si>
  <si>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</si>
  <si>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</si>
  <si>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</si>
  <si>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</si>
  <si>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</si>
  <si>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</si>
  <si>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</si>
  <si>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</si>
  <si>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</si>
  <si>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</si>
  <si>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</si>
  <si>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</si>
  <si>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</si>
  <si>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</si>
  <si>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</si>
  <si>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</si>
  <si>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</si>
  <si>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</si>
  <si>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</si>
  <si>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</si>
  <si>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</si>
  <si>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</si>
  <si>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</si>
  <si>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</si>
  <si>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</si>
  <si>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</si>
  <si>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</si>
  <si>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</si>
  <si>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</si>
  <si>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</si>
  <si>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</si>
  <si>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</si>
  <si>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</si>
  <si>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</si>
  <si>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</si>
  <si>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</si>
  <si>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</si>
  <si>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</si>
  <si>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</si>
  <si>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</si>
  <si>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</si>
  <si>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</si>
  <si>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</si>
  <si>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</si>
  <si>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</si>
  <si>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</si>
  <si>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</si>
  <si>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</si>
  <si>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</si>
  <si>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</si>
  <si>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</si>
  <si>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</si>
  <si>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</si>
  <si>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</si>
  <si>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</si>
  <si>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</si>
  <si>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</si>
  <si>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</si>
  <si>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</si>
  <si>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</si>
  <si>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</si>
  <si>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</si>
  <si>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</si>
  <si>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</si>
  <si>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</si>
  <si>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</si>
  <si>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</si>
  <si>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</si>
  <si>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</si>
  <si>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</si>
  <si>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</si>
  <si>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</si>
  <si>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</si>
  <si>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</si>
  <si>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</si>
  <si>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</si>
  <si>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</si>
  <si>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</si>
  <si>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</si>
  <si>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</si>
  <si>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</si>
  <si>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</si>
  <si>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</si>
  <si>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</si>
  <si>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</si>
  <si>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</si>
  <si>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</si>
  <si>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</si>
  <si>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</si>
  <si>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</si>
  <si>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</si>
  <si>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</si>
  <si>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</si>
  <si>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</si>
  <si>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</si>
  <si>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</si>
  <si>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</si>
  <si>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</si>
  <si>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</si>
  <si>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</si>
  <si>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</si>
  <si>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</si>
  <si>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</si>
  <si>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</si>
  <si>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</si>
  <si>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</si>
  <si>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</si>
  <si>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</si>
  <si>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</si>
  <si>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</si>
  <si>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</si>
  <si>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</si>
  <si>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</si>
  <si>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</si>
  <si>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</si>
  <si>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</si>
  <si>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</si>
  <si>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</si>
  <si>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</si>
  <si>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</si>
  <si>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</si>
  <si>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</si>
  <si>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</si>
  <si>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</si>
  <si>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</si>
  <si>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</si>
  <si>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</si>
  <si>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</si>
  <si>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</si>
  <si>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</si>
  <si>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</si>
  <si>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</si>
  <si>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</si>
  <si>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</si>
  <si>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</si>
  <si>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</si>
  <si>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</si>
  <si>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</si>
  <si>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</si>
  <si>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</si>
  <si>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</si>
  <si>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</si>
  <si>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</si>
  <si>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</si>
  <si>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</si>
  <si>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</si>
  <si>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</si>
  <si>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</si>
  <si>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</si>
  <si>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</si>
  <si>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</si>
  <si>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</si>
  <si>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</si>
  <si>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</si>
  <si>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</si>
  <si>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</si>
  <si>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</si>
  <si>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</si>
  <si>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</si>
  <si>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</si>
  <si>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</si>
  <si>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</si>
  <si>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</si>
  <si>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</si>
  <si>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</si>
  <si>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</si>
  <si>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</si>
  <si>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</si>
  <si>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</si>
  <si>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</si>
  <si>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</si>
  <si>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</si>
  <si>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</si>
  <si>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</si>
  <si>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</si>
  <si>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</si>
  <si>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</si>
  <si>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</si>
  <si>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</si>
  <si>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</si>
  <si>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</si>
  <si>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</si>
  <si>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</si>
  <si>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</si>
  <si>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</si>
  <si>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</si>
  <si>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</si>
  <si>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</si>
  <si>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</si>
  <si>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</si>
  <si>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</si>
  <si>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</si>
  <si>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</si>
  <si>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</si>
  <si>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</si>
  <si>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</si>
  <si>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</si>
  <si>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</si>
  <si>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</si>
  <si>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</si>
  <si>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</si>
  <si>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</si>
  <si>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</si>
  <si>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</si>
  <si>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</si>
  <si>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</si>
  <si>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</si>
  <si>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</si>
  <si>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</si>
  <si>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</si>
  <si>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</si>
  <si>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</si>
  <si>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</si>
  <si>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</si>
  <si>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</si>
  <si>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</si>
  <si>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</si>
  <si>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</si>
  <si>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</si>
  <si>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</si>
  <si>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</si>
  <si>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</si>
  <si>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</si>
  <si>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</si>
  <si>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</si>
  <si>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</si>
  <si>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</si>
  <si>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</si>
  <si>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</si>
  <si>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</si>
  <si>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</si>
  <si>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</si>
  <si>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</si>
  <si>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</si>
  <si>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</si>
  <si>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</si>
  <si>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</si>
  <si>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</si>
  <si>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</si>
  <si>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</si>
  <si>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</si>
  <si>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</si>
  <si>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</si>
  <si>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</si>
  <si>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</si>
  <si>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</si>
  <si>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</si>
  <si>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</si>
  <si>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</si>
  <si>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</si>
  <si>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</si>
  <si>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</si>
  <si>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</si>
  <si>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</si>
  <si>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</si>
  <si>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</si>
  <si>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</si>
  <si>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</si>
  <si>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</si>
  <si>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</si>
  <si>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</si>
  <si>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</si>
  <si>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</si>
  <si>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</si>
  <si>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</si>
  <si>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</si>
  <si>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</si>
  <si>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</si>
  <si>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</si>
  <si>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</si>
  <si>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</si>
  <si>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</si>
  <si>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</si>
  <si>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</si>
  <si>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</si>
  <si>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</si>
  <si>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</si>
  <si>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</si>
  <si>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</si>
  <si>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</si>
  <si>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</si>
  <si>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</si>
  <si>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</si>
  <si>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</si>
  <si>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</si>
  <si>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</si>
  <si>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</si>
  <si>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</si>
  <si>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</si>
  <si>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</si>
  <si>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</si>
  <si>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</si>
  <si>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</si>
  <si>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</si>
  <si>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</si>
  <si>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</si>
  <si>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</si>
  <si>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</si>
  <si>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</si>
  <si>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</si>
  <si>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</si>
  <si>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</si>
  <si>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</si>
  <si>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</si>
  <si>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</si>
  <si>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</si>
  <si>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</si>
  <si>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</si>
  <si>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</si>
  <si>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</si>
  <si>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</si>
  <si>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</si>
  <si>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</si>
  <si>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</si>
  <si>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</si>
  <si>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</si>
  <si>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</si>
  <si>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</si>
  <si>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</si>
  <si>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</si>
  <si>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</si>
  <si>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</si>
  <si>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</si>
  <si>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</si>
  <si>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</si>
  <si>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</si>
  <si>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</si>
  <si>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</si>
  <si>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</si>
  <si>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</si>
  <si>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</si>
  <si>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</si>
  <si>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</si>
  <si>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</si>
  <si>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</si>
  <si>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</si>
  <si>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</si>
  <si>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</si>
  <si>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</si>
  <si>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</si>
  <si>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</si>
  <si>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</si>
  <si>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</si>
  <si>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</si>
  <si>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</si>
  <si>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</si>
  <si>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</si>
  <si>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</si>
  <si>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</si>
  <si>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</si>
  <si>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</si>
  <si>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</si>
  <si>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</si>
  <si>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</si>
  <si>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</si>
  <si>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</si>
  <si>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</si>
  <si>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</si>
  <si>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</si>
  <si>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</si>
  <si>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</si>
  <si>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</si>
  <si>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</si>
  <si>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</si>
  <si>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</si>
  <si>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</si>
  <si>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</si>
  <si>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</si>
  <si>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</si>
  <si>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</si>
  <si>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</si>
  <si>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</si>
  <si>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</si>
  <si>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</si>
  <si>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</si>
  <si>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</si>
  <si>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</si>
  <si>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</si>
  <si>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</si>
  <si>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</si>
  <si>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</si>
  <si>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</si>
  <si>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</si>
  <si>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</si>
  <si>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</si>
  <si>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</si>
  <si>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</si>
  <si>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</si>
  <si>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</si>
  <si>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</si>
  <si>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</si>
  <si>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</si>
  <si>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</si>
  <si>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</si>
  <si>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</si>
  <si>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</si>
  <si>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</si>
  <si>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</si>
  <si>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</si>
  <si>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</si>
  <si>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</si>
  <si>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</si>
  <si>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</si>
  <si>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</si>
  <si>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</si>
  <si>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</si>
  <si>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</si>
  <si>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</si>
  <si>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</si>
  <si>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</si>
  <si>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</si>
  <si>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</si>
  <si>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</si>
  <si>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</si>
  <si>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</si>
  <si>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</si>
  <si>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</si>
  <si>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</si>
  <si>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</si>
  <si>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</si>
  <si>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</si>
  <si>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</si>
  <si>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</si>
  <si>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</si>
  <si>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</si>
  <si>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</si>
  <si>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</si>
  <si>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</si>
  <si>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</si>
  <si>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</si>
  <si>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</si>
  <si>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</si>
  <si>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</si>
  <si>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</si>
  <si>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</si>
  <si>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</si>
  <si>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</si>
  <si>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</si>
  <si>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</si>
  <si>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</si>
  <si>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</si>
  <si>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</si>
  <si>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</si>
  <si>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</si>
  <si>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</si>
  <si>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</si>
  <si>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</si>
  <si>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</si>
  <si>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</si>
  <si>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</si>
  <si>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</si>
  <si>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</si>
  <si>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</si>
  <si>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</si>
  <si>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</si>
  <si>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</si>
  <si>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</si>
  <si>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</si>
  <si>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</si>
  <si>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</si>
  <si>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</si>
  <si>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</si>
  <si>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</si>
  <si>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</si>
  <si>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</si>
  <si>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</si>
  <si>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</si>
  <si>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</si>
  <si>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</si>
  <si>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</si>
  <si>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</si>
  <si>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</si>
  <si>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</si>
  <si>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</si>
  <si>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</si>
  <si>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</si>
  <si>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</si>
  <si>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</si>
  <si>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</si>
  <si>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</si>
  <si>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</si>
  <si>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</si>
  <si>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</si>
  <si>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</si>
  <si>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</si>
  <si>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</si>
  <si>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</si>
  <si>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</si>
  <si>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</si>
  <si>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</si>
  <si>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</si>
  <si>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</si>
  <si>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</si>
  <si>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</si>
  <si>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</si>
  <si>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</si>
  <si>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</si>
  <si>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</si>
  <si>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</si>
  <si>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</si>
  <si>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</si>
  <si>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</si>
  <si>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</si>
  <si>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</si>
  <si>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</si>
  <si>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</si>
  <si>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</si>
  <si>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</si>
  <si>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</si>
  <si>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</si>
  <si>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</si>
  <si>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</si>
  <si>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</si>
  <si>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</si>
  <si>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</si>
  <si>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</si>
  <si>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</si>
  <si>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</si>
  <si>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</si>
  <si>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</si>
  <si>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</si>
  <si>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</si>
  <si>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</si>
  <si>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</si>
  <si>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</si>
  <si>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</si>
  <si>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</si>
  <si>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</si>
  <si>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</si>
  <si>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</si>
  <si>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</si>
  <si>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</si>
  <si>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</si>
  <si>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</si>
  <si>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</si>
  <si>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</si>
  <si>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</si>
  <si>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</si>
  <si>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</si>
  <si>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</si>
  <si>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</si>
  <si>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</si>
  <si>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</si>
  <si>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</si>
  <si>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</si>
  <si>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</si>
  <si>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</si>
  <si>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</si>
  <si>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</si>
  <si>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</si>
  <si>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</si>
  <si>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</si>
  <si>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</si>
  <si>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</si>
  <si>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</si>
  <si>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</si>
  <si>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</si>
  <si>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</si>
  <si>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</si>
  <si>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</si>
  <si>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</si>
  <si>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</si>
  <si>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</si>
  <si>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</si>
  <si>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</si>
  <si>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</si>
  <si>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</si>
  <si>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</si>
  <si>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</si>
  <si>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</si>
  <si>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</si>
  <si>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</si>
  <si>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</si>
  <si>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</si>
  <si>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</si>
  <si>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</si>
  <si>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</si>
  <si>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</si>
  <si>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</si>
  <si>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</si>
  <si>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</si>
  <si>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</si>
  <si>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</si>
  <si>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</si>
  <si>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</si>
  <si>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</si>
  <si>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</si>
  <si>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</si>
  <si>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</si>
  <si>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</si>
  <si>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</si>
  <si>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</si>
  <si>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</si>
  <si>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</si>
  <si>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</si>
  <si>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</si>
  <si>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</si>
  <si>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</si>
  <si>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</si>
  <si>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</si>
  <si>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</si>
  <si>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</si>
  <si>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</si>
  <si>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</si>
  <si>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</si>
  <si>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</si>
  <si>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</si>
  <si>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</si>
  <si>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</si>
  <si>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</si>
  <si>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</si>
  <si>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</si>
  <si>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</si>
  <si>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</si>
  <si>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</si>
  <si>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</si>
  <si>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</si>
  <si>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</si>
  <si>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</si>
  <si>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</si>
  <si>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</si>
  <si>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</si>
  <si>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</si>
  <si>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</si>
  <si>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</si>
  <si>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</si>
  <si>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</si>
  <si>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</si>
  <si>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</si>
  <si>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</si>
  <si>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</si>
  <si>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</si>
  <si>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</si>
  <si>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</si>
  <si>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</si>
  <si>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</si>
  <si>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</si>
  <si>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</si>
  <si>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</si>
  <si>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</si>
  <si>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</si>
  <si>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</si>
  <si>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</si>
  <si>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</si>
  <si>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</si>
  <si>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</si>
  <si>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</si>
  <si>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</si>
  <si>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</si>
  <si>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</si>
  <si>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</si>
  <si>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</si>
  <si>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</si>
  <si>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</si>
  <si>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</si>
  <si>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</si>
  <si>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</si>
  <si>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</si>
  <si>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</si>
  <si>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</si>
  <si>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</si>
  <si>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</si>
  <si>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</si>
  <si>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</si>
  <si>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</si>
  <si>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</si>
  <si>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</si>
  <si>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</si>
  <si>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</si>
  <si>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</si>
  <si>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</si>
  <si>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</si>
  <si>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</si>
  <si>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</si>
  <si>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</si>
  <si>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</si>
  <si>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</si>
  <si>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</si>
  <si>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</si>
  <si>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</si>
  <si>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</si>
  <si>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</si>
  <si>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</si>
  <si>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</si>
  <si>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</si>
  <si>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</si>
  <si>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</si>
  <si>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</si>
  <si>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</si>
  <si>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</si>
  <si>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</si>
  <si>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</si>
  <si>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</si>
  <si>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</si>
  <si>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</si>
  <si>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</si>
  <si>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</si>
  <si>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</si>
  <si>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</si>
  <si>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</si>
  <si>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</si>
  <si>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</si>
  <si>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</si>
  <si>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</si>
  <si>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</si>
  <si>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</si>
  <si>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</si>
  <si>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</si>
  <si>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</si>
  <si>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</si>
  <si>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</si>
  <si>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</si>
  <si>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</si>
  <si>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</si>
  <si>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</si>
  <si>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</si>
  <si>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</si>
  <si>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</si>
  <si>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</si>
  <si>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</si>
  <si>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</si>
  <si>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</si>
  <si>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</si>
  <si>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</si>
  <si>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</si>
  <si>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</si>
  <si>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</si>
  <si>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</si>
  <si>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</si>
  <si>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</si>
  <si>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</si>
  <si>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</si>
  <si>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</si>
  <si>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</si>
  <si>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</si>
  <si>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</si>
  <si>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</si>
  <si>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</si>
  <si>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</si>
  <si>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</si>
  <si>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</si>
  <si>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</si>
  <si>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</si>
  <si>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</si>
  <si>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</si>
  <si>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</si>
  <si>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</si>
  <si>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</si>
  <si>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</si>
  <si>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</si>
  <si>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</si>
  <si>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</si>
  <si>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</si>
  <si>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</si>
  <si>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</si>
  <si>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</si>
  <si>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</si>
  <si>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</si>
  <si>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</si>
  <si>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</si>
  <si>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</si>
  <si>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</si>
  <si>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</si>
  <si>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</si>
  <si>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</si>
  <si>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</si>
  <si>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</si>
  <si>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</si>
  <si>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</si>
  <si>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</si>
  <si>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</si>
  <si>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</si>
  <si>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</si>
  <si>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</si>
  <si>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</si>
  <si>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</si>
  <si>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</si>
  <si>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</si>
  <si>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</si>
  <si>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</si>
  <si>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</si>
  <si>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</si>
  <si>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</si>
  <si>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</si>
  <si>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</si>
  <si>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</si>
  <si>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</si>
  <si>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</si>
  <si>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</si>
  <si>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</si>
  <si>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</si>
  <si>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</si>
  <si>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</si>
  <si>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</si>
  <si>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</si>
  <si>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</si>
  <si>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</si>
  <si>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</si>
  <si>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</si>
  <si>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</si>
  <si>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</si>
  <si>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</si>
  <si>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</si>
  <si>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</si>
  <si>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</si>
  <si>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</si>
  <si>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</si>
  <si>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</si>
  <si>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</si>
  <si>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</si>
  <si>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</si>
  <si>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</si>
  <si>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</si>
  <si>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</si>
  <si>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</si>
  <si>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</si>
  <si>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</si>
  <si>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</si>
  <si>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</si>
  <si>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</si>
  <si>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</si>
  <si>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</si>
  <si>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</si>
  <si>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</si>
  <si>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</si>
  <si>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</si>
  <si>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</si>
  <si>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</si>
  <si>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</si>
  <si>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</si>
  <si>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</si>
  <si>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</si>
  <si>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</si>
  <si>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</si>
  <si>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</si>
  <si>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</si>
  <si>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</si>
  <si>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</si>
  <si>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</si>
  <si>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</si>
  <si>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</si>
  <si>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</si>
  <si>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</si>
  <si>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</si>
  <si>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</si>
  <si>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</si>
  <si>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</si>
  <si>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</si>
  <si>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</si>
  <si>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</si>
  <si>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</si>
  <si>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</si>
  <si>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</si>
  <si>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</si>
  <si>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</si>
  <si>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</si>
  <si>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</si>
  <si>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</si>
  <si>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</si>
  <si>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</si>
  <si>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</si>
  <si>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</si>
  <si>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</si>
  <si>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</si>
  <si>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</si>
  <si>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</si>
  <si>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</si>
  <si>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</si>
  <si>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</si>
  <si>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</si>
  <si>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</si>
  <si>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</si>
  <si>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</si>
  <si>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</si>
  <si>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</si>
  <si>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</si>
  <si>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</si>
  <si>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</si>
  <si>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</si>
  <si>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</si>
  <si>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</si>
  <si>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</si>
  <si>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</si>
  <si>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</si>
  <si>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</si>
  <si>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</si>
  <si>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</si>
  <si>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</si>
  <si>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</si>
  <si>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</si>
  <si>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</si>
  <si>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</si>
  <si>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</si>
  <si>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</si>
  <si>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</si>
  <si>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</si>
  <si>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</si>
  <si>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</si>
  <si>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</si>
  <si>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</si>
  <si>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</si>
  <si>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</si>
  <si>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</si>
  <si>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</si>
  <si>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</si>
  <si>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</si>
  <si>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</si>
  <si>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</si>
  <si>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</si>
  <si>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</si>
  <si>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</si>
  <si>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</si>
  <si>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</si>
  <si>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</si>
  <si>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</si>
  <si>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</si>
  <si>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</si>
  <si>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</si>
  <si>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</si>
  <si>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</si>
  <si>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</si>
  <si>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</si>
  <si>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</si>
  <si>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</si>
  <si>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</si>
  <si>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</si>
  <si>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</si>
  <si>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</si>
  <si>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</si>
  <si>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</si>
  <si>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</si>
  <si>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</si>
  <si>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</si>
  <si>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</si>
  <si>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</si>
  <si>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</si>
  <si>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</si>
  <si>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</si>
  <si>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</si>
  <si>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</si>
  <si>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</si>
  <si>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</si>
  <si>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</si>
  <si>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</si>
  <si>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</si>
  <si>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</si>
  <si>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</si>
  <si>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</si>
  <si>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</si>
  <si>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</si>
  <si>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</si>
  <si>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</si>
  <si>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</si>
  <si>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</si>
  <si>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</si>
  <si>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</si>
  <si>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</si>
  <si>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</si>
  <si>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</si>
  <si>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</si>
  <si>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</si>
  <si>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</si>
  <si>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</si>
  <si>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</si>
  <si>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</si>
  <si>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</si>
  <si>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</si>
  <si>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</si>
  <si>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</si>
  <si>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</si>
  <si>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</si>
  <si>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</si>
  <si>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</si>
  <si>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</si>
  <si>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</si>
  <si>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</si>
  <si>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</si>
  <si>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</si>
  <si>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</si>
  <si>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</si>
  <si>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</si>
  <si>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</si>
  <si>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</si>
  <si>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</si>
  <si>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</si>
  <si>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</si>
  <si>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</si>
  <si>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</si>
  <si>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</si>
  <si>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</si>
  <si>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</si>
  <si>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</si>
  <si>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</si>
  <si>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</si>
  <si>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</si>
  <si>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</si>
  <si>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</si>
  <si>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</si>
  <si>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</si>
  <si>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</si>
  <si>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</si>
  <si>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</si>
  <si>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</si>
  <si>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</si>
  <si>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</si>
  <si>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</si>
  <si>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</si>
  <si>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</si>
  <si>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</si>
  <si>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</si>
  <si>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</si>
  <si>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</si>
  <si>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</si>
  <si>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</si>
  <si>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</si>
  <si>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</si>
  <si>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</si>
  <si>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</si>
  <si>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</si>
  <si>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</si>
  <si>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</si>
  <si>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</si>
  <si>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</si>
  <si>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</si>
  <si>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</si>
  <si>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</si>
  <si>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</si>
  <si>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</si>
  <si>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</si>
  <si>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</si>
  <si>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</si>
  <si>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</si>
  <si>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</si>
  <si>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</si>
  <si>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</si>
  <si>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</si>
  <si>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</si>
  <si>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</si>
  <si>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</si>
  <si>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</si>
  <si>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</si>
  <si>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</si>
  <si>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</si>
  <si>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</si>
  <si>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</si>
  <si>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</si>
  <si>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</si>
  <si>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</si>
  <si>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</si>
  <si>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</si>
  <si>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</si>
  <si>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</si>
  <si>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</si>
  <si>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</si>
  <si>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</si>
  <si>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</si>
  <si>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</si>
  <si>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</si>
  <si>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</si>
  <si>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</si>
  <si>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</si>
  <si>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</si>
  <si>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</si>
  <si>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</si>
  <si>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</si>
  <si>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</si>
  <si>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</si>
  <si>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</si>
  <si>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</si>
  <si>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</si>
  <si>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</si>
  <si>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</si>
  <si>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</si>
  <si>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</si>
  <si>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</si>
  <si>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</si>
  <si>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</si>
  <si>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</si>
  <si>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</si>
  <si>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</si>
  <si>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</si>
  <si>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</si>
  <si>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</si>
  <si>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</si>
  <si>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</si>
  <si>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</si>
  <si>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</si>
  <si>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</si>
  <si>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</si>
  <si>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</si>
  <si>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</si>
  <si>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</si>
  <si>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</si>
  <si>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</si>
  <si>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</si>
  <si>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</si>
  <si>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</si>
  <si>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</si>
  <si>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</si>
  <si>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</si>
  <si>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</si>
  <si>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</si>
  <si>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</si>
  <si>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</si>
  <si>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</si>
  <si>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</si>
  <si>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</si>
  <si>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</si>
  <si>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</si>
  <si>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</si>
  <si>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</si>
  <si>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</si>
  <si>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</si>
  <si>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</si>
  <si>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</si>
  <si>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</si>
  <si>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</si>
  <si>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</si>
  <si>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</si>
  <si>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</si>
  <si>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</si>
  <si>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</si>
  <si>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</si>
  <si>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</si>
  <si>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</si>
  <si>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</si>
  <si>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</si>
  <si>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</si>
  <si>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</si>
  <si>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</si>
  <si>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</si>
  <si>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</si>
  <si>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</si>
  <si>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</si>
  <si>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</si>
  <si>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</si>
  <si>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</si>
  <si>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</si>
  <si>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</si>
  <si>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</si>
  <si>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</si>
  <si>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</si>
  <si>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</si>
  <si>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</si>
  <si>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</si>
  <si>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</si>
  <si>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</si>
  <si>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</si>
  <si>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</si>
  <si>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</si>
  <si>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</si>
  <si>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</si>
  <si>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</si>
  <si>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</si>
  <si>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</si>
  <si>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</si>
  <si>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</si>
  <si>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</si>
  <si>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</si>
  <si>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</si>
  <si>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</si>
  <si>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</si>
  <si>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</si>
  <si>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</si>
  <si>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</si>
  <si>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</si>
  <si>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</si>
  <si>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</si>
  <si>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</si>
  <si>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</si>
  <si>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</si>
  <si>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</si>
  <si>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</si>
  <si>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</si>
  <si>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</si>
  <si>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</si>
  <si>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</si>
  <si>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</si>
  <si>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</si>
  <si>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</si>
  <si>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</si>
  <si>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</si>
  <si>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</si>
  <si>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</si>
  <si>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</si>
  <si>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</si>
  <si>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</si>
  <si>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</si>
  <si>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</si>
  <si>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</si>
  <si>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</si>
  <si>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</si>
  <si>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</si>
  <si>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</si>
  <si>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</si>
  <si>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</si>
  <si>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</si>
  <si>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</si>
  <si>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</si>
  <si>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</si>
  <si>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</si>
  <si>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</si>
  <si>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</si>
  <si>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</si>
  <si>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</si>
  <si>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</si>
  <si>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</si>
  <si>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</si>
  <si>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</si>
  <si>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</si>
  <si>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</si>
  <si>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</si>
  <si>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</si>
  <si>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</si>
  <si>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</si>
  <si>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</si>
  <si>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</si>
  <si>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</si>
  <si>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</si>
  <si>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</si>
  <si>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</si>
  <si>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</si>
  <si>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</si>
  <si>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</si>
  <si>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</si>
  <si>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</si>
  <si>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</si>
  <si>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</si>
  <si>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</si>
  <si>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</si>
  <si>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</si>
  <si>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</si>
  <si>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</si>
  <si>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</si>
  <si>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</si>
  <si>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</si>
  <si>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</si>
  <si>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</si>
  <si>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</si>
  <si>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</si>
  <si>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</si>
  <si>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</si>
  <si>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</si>
  <si>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</si>
  <si>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</si>
  <si>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</si>
  <si>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</si>
  <si>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</si>
  <si>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</si>
  <si>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</si>
  <si>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</si>
  <si>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</si>
  <si>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</si>
  <si>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</si>
  <si>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</si>
  <si>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</si>
  <si>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</si>
  <si>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</si>
  <si>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</si>
  <si>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</si>
  <si>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</si>
  <si>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</si>
  <si>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</si>
  <si>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</si>
  <si>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</si>
  <si>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</si>
  <si>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</si>
  <si>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</si>
  <si>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</si>
  <si>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</si>
  <si>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</si>
  <si>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</si>
  <si>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</si>
  <si>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</si>
  <si>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</si>
  <si>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</si>
  <si>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</si>
  <si>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</si>
  <si>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</si>
  <si>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</si>
  <si>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</si>
  <si>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</si>
  <si>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</si>
  <si>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</si>
  <si>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</si>
  <si>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</si>
  <si>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</si>
  <si>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</si>
  <si>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</si>
  <si>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</si>
  <si>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</si>
  <si>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</si>
  <si>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</si>
  <si>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</si>
  <si>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</si>
  <si>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</si>
  <si>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</si>
  <si>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</si>
  <si>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</si>
  <si>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</si>
  <si>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</si>
  <si>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</si>
  <si>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</si>
  <si>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</si>
  <si>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</si>
  <si>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</si>
  <si>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</si>
  <si>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</si>
  <si>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</si>
  <si>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</si>
  <si>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</si>
  <si>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</si>
  <si>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</si>
  <si>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</si>
  <si>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</si>
  <si>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</si>
  <si>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</si>
  <si>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</si>
  <si>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</si>
  <si>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</si>
  <si>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</si>
  <si>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</si>
  <si>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</si>
  <si>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</si>
  <si>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</si>
  <si>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</si>
  <si>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</si>
  <si>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</si>
  <si>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</si>
  <si>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</si>
  <si>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</si>
  <si>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</si>
  <si>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</si>
  <si>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</si>
  <si>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</si>
  <si>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</si>
  <si>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</si>
  <si>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</si>
  <si>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</si>
  <si>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</si>
  <si>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</si>
  <si>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</si>
  <si>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</si>
  <si>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</si>
  <si>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</si>
  <si>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</si>
  <si>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</si>
  <si>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</si>
  <si>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</si>
  <si>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</si>
  <si>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</si>
  <si>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</si>
  <si>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</si>
  <si>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</si>
  <si>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</si>
  <si>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</si>
  <si>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</si>
  <si>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</si>
  <si>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</si>
  <si>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</si>
  <si>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</si>
  <si>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</si>
  <si>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</si>
  <si>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</si>
  <si>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</si>
  <si>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</si>
  <si>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</si>
  <si>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</si>
  <si>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</si>
  <si>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</si>
  <si>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</si>
  <si>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</si>
  <si>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</si>
  <si>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</si>
  <si>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</si>
  <si>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</si>
  <si>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</si>
  <si>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</si>
  <si>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</si>
  <si>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</si>
  <si>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</si>
  <si>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</si>
  <si>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</si>
  <si>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</si>
  <si>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</si>
  <si>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</si>
  <si>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</si>
  <si>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</si>
  <si>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</si>
  <si>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</si>
  <si>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</si>
  <si>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</si>
  <si>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</si>
  <si>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</si>
  <si>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</si>
  <si>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</si>
  <si>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</si>
  <si>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</si>
  <si>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</si>
  <si>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</si>
  <si>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</si>
  <si>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</si>
  <si>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</si>
  <si>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</si>
  <si>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</si>
  <si>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</si>
  <si>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</si>
  <si>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</si>
  <si>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</si>
  <si>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</si>
  <si>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</si>
  <si>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</si>
  <si>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</si>
  <si>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</si>
  <si>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</si>
  <si>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</si>
  <si>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</si>
  <si>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</si>
  <si>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</si>
  <si>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</si>
  <si>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</si>
  <si>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</si>
  <si>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</si>
  <si>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</si>
  <si>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</si>
  <si>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</si>
  <si>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</si>
  <si>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</si>
  <si>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</si>
  <si>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</si>
  <si>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</si>
  <si>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</si>
  <si>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</si>
  <si>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</si>
  <si>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</si>
  <si>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</si>
  <si>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</si>
  <si>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</si>
  <si>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</si>
  <si>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</si>
  <si>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</si>
  <si>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</si>
  <si>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</si>
  <si>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</si>
  <si>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</si>
  <si>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</si>
  <si>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</si>
  <si>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</si>
  <si>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</si>
  <si>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</si>
  <si>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</si>
  <si>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</si>
  <si>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</si>
  <si>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</si>
  <si>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</si>
  <si>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</si>
  <si>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</si>
  <si>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</si>
  <si>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</si>
  <si>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</si>
  <si>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</si>
  <si>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</si>
  <si>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</si>
  <si>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</si>
  <si>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</si>
  <si>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</si>
  <si>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</si>
  <si>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</si>
  <si>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</si>
  <si>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</si>
  <si>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</si>
  <si>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</si>
  <si>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</si>
  <si>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</si>
  <si>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</si>
  <si>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</si>
  <si>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</si>
  <si>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</si>
  <si>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</si>
  <si>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</si>
  <si>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</si>
  <si>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</si>
  <si>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</si>
  <si>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</si>
  <si>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</si>
  <si>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</si>
  <si>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</si>
  <si>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</si>
  <si>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</si>
  <si>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</si>
  <si>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</si>
  <si>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</si>
  <si>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</si>
  <si>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</si>
  <si>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</si>
  <si>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</si>
  <si>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</si>
  <si>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</si>
  <si>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</si>
  <si>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</si>
  <si>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</si>
  <si>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</si>
  <si>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</si>
  <si>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</si>
  <si>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</si>
  <si>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</si>
  <si>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</si>
  <si>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</si>
  <si>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</si>
  <si>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</si>
  <si>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</si>
  <si>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</si>
  <si>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</si>
  <si>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</si>
  <si>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</si>
  <si>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</si>
  <si>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</si>
  <si>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</si>
  <si>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</si>
  <si>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</si>
  <si>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</si>
  <si>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</si>
  <si>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</si>
  <si>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</si>
  <si>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</si>
  <si>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</si>
  <si>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</si>
  <si>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</si>
  <si>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</si>
  <si>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</si>
  <si>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</si>
  <si>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</si>
  <si>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</si>
  <si>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</si>
  <si>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</si>
  <si>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</si>
  <si>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</si>
  <si>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</si>
  <si>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</si>
  <si>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</si>
  <si>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</si>
  <si>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</si>
  <si>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</si>
  <si>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</si>
  <si>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</si>
  <si>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</si>
  <si>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</si>
  <si>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</si>
  <si>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</si>
  <si>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</si>
  <si>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</si>
  <si>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</si>
  <si>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</si>
  <si>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</si>
  <si>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</si>
  <si>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</si>
  <si>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</si>
  <si>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</si>
  <si>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</si>
  <si>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</si>
  <si>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</si>
  <si>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</si>
  <si>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</si>
  <si>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</si>
  <si>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</si>
  <si>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</si>
  <si>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</si>
  <si>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</si>
  <si>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</si>
  <si>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</si>
  <si>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</si>
  <si>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</si>
  <si>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</si>
  <si>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</si>
  <si>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</si>
  <si>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</si>
  <si>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</si>
  <si>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</si>
  <si>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</si>
  <si>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</si>
  <si>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</si>
  <si>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</si>
  <si>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</si>
  <si>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</si>
  <si>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</si>
  <si>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</si>
  <si>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</si>
  <si>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</si>
  <si>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</si>
  <si>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</si>
  <si>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</si>
  <si>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</si>
  <si>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</si>
  <si>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</si>
  <si>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</si>
  <si>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</si>
  <si>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</si>
  <si>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</si>
  <si>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</si>
  <si>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</si>
  <si>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</si>
  <si>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</si>
  <si>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</si>
  <si>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</si>
  <si>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</si>
  <si>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</si>
  <si>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</si>
  <si>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</si>
  <si>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</si>
  <si>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</si>
  <si>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</si>
  <si>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</si>
  <si>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</si>
  <si>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</si>
  <si>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</si>
  <si>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</si>
  <si>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</si>
  <si>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</si>
  <si>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</si>
  <si>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</si>
  <si>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</si>
  <si>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</si>
  <si>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</si>
  <si>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</si>
  <si>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</si>
  <si>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</si>
  <si>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</si>
  <si>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</si>
  <si>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</si>
  <si>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</si>
  <si>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</si>
  <si>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</si>
  <si>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</si>
  <si>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</si>
  <si>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</si>
  <si>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</si>
  <si>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</si>
  <si>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</si>
  <si>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</si>
  <si>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</si>
  <si>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</si>
  <si>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</si>
  <si>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</si>
  <si>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</si>
  <si>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</si>
  <si>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</si>
  <si>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</si>
  <si>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</si>
  <si>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</si>
  <si>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</si>
  <si>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</si>
  <si>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</si>
  <si>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</si>
  <si>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</si>
  <si>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</si>
  <si>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</si>
  <si>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</si>
  <si>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</si>
  <si>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</si>
  <si>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</si>
  <si>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</si>
  <si>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</si>
  <si>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</si>
  <si>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</si>
  <si>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</si>
  <si>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</si>
  <si>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</si>
  <si>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</si>
  <si>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</si>
  <si>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</si>
  <si>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</si>
  <si>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</si>
  <si>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</si>
  <si>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</si>
  <si>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</si>
  <si>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</si>
  <si>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</si>
  <si>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</si>
  <si>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</si>
  <si>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</si>
  <si>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</si>
  <si>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</si>
  <si>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</si>
  <si>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</si>
  <si>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</si>
  <si>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</si>
  <si>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</si>
  <si>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</si>
  <si>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</si>
  <si>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</si>
  <si>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</si>
  <si>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</si>
  <si>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</si>
  <si>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</si>
  <si>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</si>
  <si>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</si>
  <si>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</si>
  <si>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</si>
  <si>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</si>
  <si>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</si>
  <si>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</si>
  <si>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</si>
  <si>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</si>
  <si>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</si>
  <si>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</si>
  <si>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</si>
  <si>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</si>
  <si>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</si>
  <si>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</si>
  <si>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</si>
  <si>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</si>
  <si>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</si>
  <si>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</si>
  <si>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</si>
  <si>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</si>
  <si>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</si>
  <si>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</si>
  <si>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</si>
  <si>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</si>
  <si>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</si>
  <si>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</si>
  <si>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</si>
  <si>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</si>
  <si>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</si>
  <si>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</si>
  <si>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</si>
  <si>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</si>
  <si>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</si>
  <si>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</si>
  <si>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</si>
  <si>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</si>
  <si>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</si>
  <si>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</si>
  <si>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</si>
  <si>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</si>
  <si>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</si>
  <si>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</si>
  <si>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</si>
  <si>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</si>
  <si>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</si>
  <si>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</si>
  <si>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</si>
  <si>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</si>
  <si>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</si>
  <si>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</si>
  <si>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</si>
  <si>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</si>
  <si>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</si>
  <si>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</si>
  <si>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</si>
  <si>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</si>
  <si>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</si>
  <si>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</si>
  <si>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</si>
  <si>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</si>
  <si>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</si>
  <si>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</si>
  <si>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</si>
  <si>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</si>
  <si>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</si>
  <si>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</si>
  <si>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</si>
  <si>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</si>
  <si>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</si>
  <si>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</si>
  <si>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</si>
  <si>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</si>
  <si>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</si>
  <si>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</si>
  <si>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</si>
  <si>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</si>
  <si>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</si>
  <si>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</si>
  <si>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</si>
  <si>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</si>
  <si>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</si>
  <si>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</si>
  <si>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</si>
  <si>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</si>
  <si>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</si>
  <si>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</si>
  <si>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</si>
  <si>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</si>
  <si>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</si>
  <si>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</si>
  <si>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</si>
  <si>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</si>
  <si>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</si>
  <si>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</si>
  <si>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</si>
  <si>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</si>
  <si>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</si>
  <si>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</si>
  <si>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</si>
  <si>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</si>
  <si>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</si>
  <si>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</si>
  <si>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</si>
  <si>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</si>
  <si>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</si>
  <si>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</si>
  <si>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</si>
  <si>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</si>
  <si>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</si>
  <si>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</si>
  <si>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</si>
  <si>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</si>
  <si>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</si>
  <si>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</si>
  <si>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</si>
  <si>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</si>
  <si>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</si>
  <si>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</si>
  <si>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</si>
  <si>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</si>
  <si>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</si>
  <si>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</si>
  <si>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</si>
  <si>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</si>
  <si>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</si>
  <si>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</si>
  <si>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</si>
  <si>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</si>
  <si>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</si>
  <si>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</si>
  <si>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</si>
  <si>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</si>
  <si>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</si>
  <si>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</si>
  <si>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</si>
  <si>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</si>
  <si>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</si>
  <si>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</si>
  <si>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</si>
  <si>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</si>
  <si>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</si>
  <si>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</si>
  <si>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</si>
  <si>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</si>
  <si>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</si>
  <si>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</si>
  <si>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</si>
  <si>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</si>
  <si>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</si>
  <si>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</si>
  <si>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</si>
  <si>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</si>
  <si>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</si>
  <si>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</si>
  <si>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</si>
  <si>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</si>
  <si>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</si>
  <si>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</si>
  <si>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</si>
  <si>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</si>
  <si>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</si>
  <si>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</si>
  <si>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</si>
  <si>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</si>
  <si>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</si>
  <si>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</si>
  <si>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</si>
  <si>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</si>
  <si>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</si>
  <si>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</si>
  <si>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</si>
  <si>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</si>
  <si>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</si>
  <si>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</si>
  <si>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</si>
  <si>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</si>
  <si>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</si>
  <si>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</si>
  <si>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</si>
  <si>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</si>
  <si>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</si>
  <si>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</si>
  <si>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</si>
  <si>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</si>
  <si>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</si>
  <si>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</si>
  <si>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</si>
  <si>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</si>
  <si>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</si>
  <si>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</si>
  <si>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</si>
  <si>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</si>
  <si>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</si>
  <si>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</si>
  <si>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</si>
  <si>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</si>
  <si>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</si>
  <si>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</si>
  <si>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</si>
  <si>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</si>
  <si>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</si>
  <si>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</si>
  <si>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</si>
  <si>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</si>
  <si>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</si>
  <si>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</si>
  <si>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</si>
  <si>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</si>
  <si>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</si>
  <si>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</si>
  <si>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</si>
  <si>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</si>
  <si>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</si>
  <si>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</si>
  <si>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</si>
  <si>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</si>
  <si>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</si>
  <si>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</si>
  <si>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</si>
  <si>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</si>
  <si>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</si>
  <si>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</si>
  <si>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</si>
  <si>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</si>
  <si>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</si>
  <si>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</si>
  <si>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</si>
  <si>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</si>
  <si>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</si>
  <si>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</si>
  <si>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</si>
  <si>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</si>
  <si>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</si>
  <si>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</si>
  <si>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</si>
  <si>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</si>
  <si>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</si>
  <si>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</si>
  <si>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</si>
  <si>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</si>
  <si>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</si>
  <si>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</si>
  <si>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</si>
  <si>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</si>
  <si>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</si>
  <si>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</si>
  <si>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</si>
  <si>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</si>
  <si>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</si>
  <si>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</si>
  <si>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</si>
  <si>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</si>
  <si>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</si>
  <si>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</si>
  <si>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</si>
  <si>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</si>
  <si>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</si>
  <si>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</si>
  <si>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</si>
  <si>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</si>
  <si>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</si>
  <si>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</si>
  <si>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</si>
  <si>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</si>
  <si>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</si>
  <si>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</si>
  <si>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</si>
  <si>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</si>
  <si>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</si>
  <si>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</si>
  <si>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</si>
  <si>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</si>
  <si>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</si>
  <si>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</si>
  <si>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</si>
  <si>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</si>
  <si>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</si>
  <si>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</si>
  <si>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</si>
  <si>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</si>
  <si>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</si>
  <si>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</si>
  <si>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</si>
  <si>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</si>
  <si>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</si>
  <si>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</si>
  <si>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</si>
  <si>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</si>
  <si>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</si>
  <si>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</si>
  <si>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</si>
  <si>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</si>
  <si>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</si>
  <si>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</si>
  <si>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</si>
  <si>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</si>
  <si>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</si>
  <si>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</si>
  <si>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</si>
  <si>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</si>
  <si>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</si>
  <si>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</si>
  <si>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</si>
  <si>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</si>
  <si>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</si>
  <si>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</si>
  <si>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</si>
  <si>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</si>
  <si>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</si>
  <si>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</si>
  <si>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</si>
  <si>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</si>
  <si>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</si>
  <si>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</si>
  <si>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</si>
  <si>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</si>
  <si>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</si>
  <si>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</si>
  <si>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</si>
  <si>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</si>
  <si>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</si>
  <si>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</si>
  <si>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</si>
  <si>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</si>
  <si>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</si>
  <si>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</si>
  <si>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</si>
  <si>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</si>
  <si>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</si>
  <si>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</si>
  <si>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</si>
  <si>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</si>
  <si>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</si>
  <si>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</si>
  <si>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</si>
  <si>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</si>
  <si>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</si>
  <si>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</si>
  <si>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</si>
  <si>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</si>
  <si>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</si>
  <si>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</si>
  <si>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</si>
  <si>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</si>
  <si>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</si>
  <si>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</si>
  <si>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</si>
  <si>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</si>
  <si>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</si>
  <si>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</si>
  <si>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</si>
  <si>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</si>
  <si>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</si>
  <si>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</si>
  <si>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</si>
  <si>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</si>
  <si>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</si>
  <si>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</si>
  <si>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</si>
  <si>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</si>
  <si>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</si>
  <si>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</si>
  <si>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</si>
  <si>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</si>
  <si>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</si>
  <si>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</si>
  <si>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</si>
  <si>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</si>
  <si>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</si>
  <si>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</si>
  <si>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</si>
  <si>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</si>
  <si>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</si>
  <si>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</si>
  <si>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</si>
  <si>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</si>
  <si>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</si>
  <si>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</si>
  <si>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</si>
  <si>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</si>
  <si>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</si>
  <si>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</si>
  <si>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</si>
  <si>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</si>
  <si>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</si>
  <si>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</si>
  <si>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</si>
  <si>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</si>
  <si>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</si>
  <si>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</si>
  <si>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</si>
  <si>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</si>
  <si>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</si>
  <si>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</si>
  <si>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</si>
  <si>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</si>
  <si>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</si>
  <si>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</si>
  <si>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</si>
  <si>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</si>
  <si>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</si>
  <si>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</si>
  <si>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</si>
  <si>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</si>
  <si>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</si>
  <si>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</si>
  <si>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</si>
  <si>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</si>
  <si>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</si>
  <si>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</si>
  <si>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</si>
  <si>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</si>
  <si>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</si>
  <si>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</si>
  <si>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</si>
  <si>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</si>
  <si>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</si>
  <si>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</si>
  <si>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</si>
  <si>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</si>
  <si>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</si>
  <si>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</si>
  <si>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</si>
  <si>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</si>
  <si>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</si>
  <si>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</si>
  <si>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</si>
  <si>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</si>
  <si>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</si>
  <si>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</si>
  <si>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</si>
  <si>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</si>
  <si>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</si>
  <si>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</si>
  <si>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</si>
  <si>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</si>
  <si>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</si>
  <si>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</si>
  <si>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</si>
  <si>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</si>
  <si>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</si>
  <si>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</si>
  <si>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</si>
  <si>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</si>
  <si>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</si>
  <si>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</si>
  <si>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</si>
  <si>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</si>
  <si>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</si>
  <si>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</si>
  <si>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</si>
  <si>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</si>
  <si>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</si>
  <si>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</si>
  <si>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</si>
  <si>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</si>
  <si>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</si>
  <si>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</si>
  <si>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</si>
  <si>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</si>
  <si>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</si>
  <si>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</si>
  <si>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</si>
  <si>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</si>
  <si>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</si>
  <si>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</si>
  <si>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</si>
  <si>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</si>
  <si>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</si>
  <si>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</si>
  <si>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</si>
  <si>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</si>
  <si>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</si>
  <si>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</si>
  <si>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</si>
  <si>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</si>
  <si>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</si>
  <si>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</si>
  <si>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</si>
  <si>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</si>
  <si>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</si>
  <si>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</si>
  <si>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</si>
  <si>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</si>
  <si>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</si>
  <si>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</si>
  <si>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</si>
  <si>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</si>
  <si>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</si>
  <si>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</si>
  <si>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</si>
  <si>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</si>
  <si>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</si>
  <si>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</si>
  <si>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</si>
  <si>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</si>
  <si>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</si>
  <si>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</si>
  <si>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</si>
  <si>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</si>
  <si>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</si>
  <si>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</si>
  <si>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</si>
  <si>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</si>
  <si>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</si>
  <si>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</si>
  <si>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</si>
  <si>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</si>
  <si>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</si>
  <si>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</si>
  <si>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</si>
  <si>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</si>
  <si>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</si>
  <si>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</si>
  <si>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</si>
  <si>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</si>
  <si>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</si>
  <si>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</si>
  <si>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</si>
  <si>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</si>
  <si>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</si>
  <si>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</si>
  <si>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</si>
  <si>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</si>
  <si>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</si>
  <si>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</si>
  <si>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</si>
  <si>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</si>
  <si>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</si>
  <si>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</si>
  <si>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</si>
  <si>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</si>
  <si>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</si>
  <si>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</si>
  <si>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</si>
  <si>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</si>
  <si>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</si>
  <si>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</si>
  <si>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</si>
  <si>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</si>
  <si>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</si>
  <si>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</si>
  <si>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</si>
  <si>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</si>
  <si>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</si>
  <si>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</si>
  <si>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</si>
  <si>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</si>
  <si>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</si>
  <si>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</si>
  <si>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</si>
  <si>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</si>
  <si>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</si>
  <si>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</si>
  <si>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</si>
  <si>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</si>
  <si>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</si>
  <si>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</si>
  <si>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</si>
  <si>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</si>
  <si>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</si>
  <si>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</si>
  <si>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</si>
  <si>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</si>
  <si>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</si>
  <si>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</si>
  <si>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</si>
  <si>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</si>
  <si>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</si>
  <si>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</si>
  <si>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</si>
  <si>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</si>
  <si>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</si>
  <si>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</si>
  <si>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</si>
  <si>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</si>
  <si>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</si>
  <si>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</si>
  <si>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</si>
  <si>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</si>
  <si>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</si>
  <si>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</si>
  <si>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</si>
  <si>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</si>
  <si>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</si>
  <si>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</si>
  <si>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</si>
  <si>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</si>
  <si>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</si>
  <si>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</si>
  <si>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</si>
  <si>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</si>
  <si>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</si>
  <si>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</si>
  <si>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</si>
  <si>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</si>
  <si>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</si>
  <si>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</si>
  <si>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</si>
  <si>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</si>
  <si>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</si>
  <si>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</si>
  <si>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</si>
  <si>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</si>
  <si>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</si>
  <si>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</si>
  <si>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</si>
  <si>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</si>
  <si>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</si>
  <si>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</si>
  <si>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</si>
  <si>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</si>
  <si>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</si>
  <si>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</si>
  <si>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</si>
  <si>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</si>
  <si>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</si>
  <si>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</si>
  <si>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</si>
  <si>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</si>
  <si>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</si>
  <si>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</si>
  <si>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</si>
  <si>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</si>
  <si>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</si>
  <si>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</si>
  <si>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</si>
  <si>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</si>
  <si>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</si>
  <si>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</si>
  <si>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</si>
  <si>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</si>
  <si>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</si>
  <si>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</si>
  <si>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</si>
  <si>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</si>
  <si>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</si>
  <si>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</si>
  <si>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</si>
  <si>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</si>
  <si>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</si>
  <si>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</si>
  <si>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</si>
  <si>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</si>
  <si>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</si>
  <si>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</si>
  <si>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</si>
  <si>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</si>
  <si>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</si>
  <si>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</si>
  <si>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</si>
  <si>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</si>
  <si>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</si>
  <si>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</si>
  <si>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</si>
  <si>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</si>
  <si>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</si>
  <si>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</si>
  <si>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</si>
  <si>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</si>
  <si>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</si>
  <si>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</si>
  <si>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</si>
  <si>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</si>
  <si>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</si>
  <si>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</si>
  <si>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</si>
  <si>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</si>
  <si>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</si>
  <si>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</si>
  <si>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</si>
  <si>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</si>
  <si>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</si>
  <si>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</si>
  <si>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</si>
  <si>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</si>
  <si>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</si>
  <si>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</si>
  <si>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</si>
  <si>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</si>
  <si>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</si>
  <si>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</si>
  <si>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</si>
  <si>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</si>
  <si>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</si>
  <si>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</si>
  <si>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</si>
  <si>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</si>
  <si>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</si>
  <si>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</si>
  <si>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</si>
  <si>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</si>
  <si>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</si>
  <si>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</si>
  <si>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</si>
  <si>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</si>
  <si>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</si>
  <si>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</si>
  <si>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</si>
  <si>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</si>
  <si>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</si>
  <si>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</si>
  <si>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</si>
  <si>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</si>
  <si>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</si>
  <si>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</si>
  <si>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</si>
  <si>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</si>
  <si>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</si>
  <si>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</si>
  <si>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</si>
  <si>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</si>
  <si>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</si>
  <si>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</si>
  <si>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</si>
  <si>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</si>
  <si>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</si>
  <si>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</si>
  <si>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</si>
  <si>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</si>
  <si>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</si>
  <si>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</si>
  <si>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</si>
  <si>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</si>
  <si>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</si>
  <si>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</si>
  <si>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</si>
  <si>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</si>
  <si>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</si>
  <si>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</si>
  <si>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</si>
  <si>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</si>
  <si>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</si>
  <si>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</si>
  <si>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</si>
  <si>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</si>
  <si>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</si>
  <si>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</si>
  <si>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</si>
  <si>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</si>
  <si>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</si>
  <si>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</si>
  <si>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</si>
  <si>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</si>
  <si>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</si>
  <si>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</si>
  <si>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</si>
  <si>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</si>
  <si>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</si>
  <si>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</si>
  <si>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</si>
  <si>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</si>
  <si>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</si>
  <si>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</si>
  <si>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</si>
  <si>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</si>
  <si>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</si>
  <si>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</si>
  <si>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</si>
  <si>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</si>
  <si>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</si>
  <si>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</si>
  <si>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</si>
  <si>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</si>
  <si>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</si>
  <si>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</si>
  <si>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</si>
  <si>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</si>
  <si>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</si>
  <si>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</si>
  <si>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</si>
  <si>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</si>
  <si>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</si>
  <si>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</si>
  <si>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</si>
  <si>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</si>
  <si>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</si>
  <si>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</si>
  <si>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</si>
  <si>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</si>
  <si>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</si>
  <si>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</si>
  <si>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</si>
  <si>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</si>
  <si>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</si>
  <si>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</si>
  <si>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</si>
  <si>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</si>
  <si>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</si>
  <si>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</si>
  <si>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</si>
  <si>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</si>
  <si>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</si>
  <si>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</si>
  <si>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</si>
  <si>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</si>
  <si>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</si>
  <si>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</si>
  <si>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</si>
  <si>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</si>
  <si>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</si>
  <si>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</si>
  <si>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</si>
  <si>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</si>
  <si>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</si>
  <si>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</si>
  <si>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</si>
  <si>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</si>
  <si>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</si>
  <si>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</si>
  <si>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</si>
  <si>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</si>
  <si>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</si>
  <si>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</si>
  <si>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</si>
  <si>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</si>
  <si>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</si>
  <si>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</si>
  <si>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</si>
  <si>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</si>
  <si>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</si>
  <si>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</si>
  <si>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</si>
  <si>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</si>
  <si>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</si>
  <si>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</si>
  <si>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</si>
  <si>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</si>
  <si>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</si>
  <si>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</si>
  <si>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</si>
  <si>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</si>
  <si>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</si>
  <si>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</si>
  <si>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</si>
  <si>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</si>
  <si>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</si>
  <si>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</si>
  <si>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</si>
  <si>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</si>
  <si>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</si>
  <si>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</si>
  <si>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</si>
  <si>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</si>
  <si>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</si>
  <si>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</si>
  <si>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</si>
  <si>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</si>
  <si>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</si>
  <si>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</si>
  <si>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</si>
  <si>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</si>
  <si>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</si>
  <si>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</si>
  <si>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</si>
  <si>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</si>
  <si>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</si>
  <si>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</si>
  <si>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</si>
  <si>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</si>
  <si>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</si>
  <si>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</si>
  <si>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</si>
  <si>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</si>
  <si>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</si>
  <si>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</si>
  <si>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</si>
  <si>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</si>
  <si>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</si>
  <si>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</si>
  <si>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</si>
  <si>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</si>
  <si>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</si>
  <si>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</si>
  <si>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</si>
  <si>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</si>
  <si>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</si>
  <si>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</si>
  <si>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</si>
  <si>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</si>
  <si>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</si>
  <si>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</si>
  <si>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</si>
  <si>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</si>
  <si>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</si>
  <si>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</si>
  <si>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</si>
  <si>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</si>
  <si>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</si>
  <si>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</si>
  <si>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</si>
  <si>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</si>
  <si>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</si>
  <si>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</si>
  <si>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</si>
  <si>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</si>
  <si>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</si>
  <si>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</si>
  <si>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</si>
  <si>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</si>
  <si>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</si>
  <si>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</si>
  <si>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</si>
  <si>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</si>
  <si>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</si>
  <si>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</si>
  <si>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</si>
  <si>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</si>
  <si>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</si>
  <si>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</si>
  <si>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</si>
  <si>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</si>
  <si>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</si>
  <si>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</si>
  <si>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</si>
  <si>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</si>
  <si>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</si>
  <si>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</si>
  <si>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</si>
  <si>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</si>
  <si>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</si>
  <si>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</si>
  <si>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</si>
  <si>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</si>
  <si>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</si>
  <si>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</si>
  <si>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</si>
  <si>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</si>
  <si>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</si>
  <si>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</si>
  <si>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</si>
  <si>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</si>
  <si>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</si>
  <si>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</si>
  <si>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</si>
  <si>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</si>
  <si>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</si>
  <si>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</si>
  <si>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</si>
  <si>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</si>
  <si>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</si>
  <si>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</si>
  <si>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</si>
  <si>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</si>
  <si>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</si>
  <si>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</si>
  <si>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</si>
  <si>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</si>
  <si>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</si>
  <si>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</si>
  <si>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</si>
  <si>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</si>
  <si>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</si>
  <si>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</si>
  <si>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</si>
  <si>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</si>
  <si>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</si>
  <si>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</si>
  <si>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</si>
  <si>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</si>
  <si>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</si>
  <si>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</si>
  <si>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</si>
  <si>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</si>
  <si>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</si>
  <si>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</si>
  <si>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</si>
  <si>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</si>
  <si>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</si>
  <si>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</si>
  <si>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</si>
  <si>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</si>
  <si>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</si>
  <si>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</si>
  <si>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</si>
  <si>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</si>
  <si>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</si>
  <si>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</si>
  <si>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</si>
  <si>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</si>
  <si>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</si>
  <si>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</si>
  <si>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</si>
  <si>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</si>
  <si>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</si>
  <si>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</si>
  <si>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</si>
  <si>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</si>
  <si>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</si>
  <si>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</si>
  <si>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</si>
  <si>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</si>
  <si>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</si>
  <si>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</si>
  <si>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</si>
  <si>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</si>
  <si>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</si>
  <si>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</si>
  <si>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</si>
  <si>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</si>
  <si>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</si>
  <si>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</si>
  <si>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</si>
  <si>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</si>
  <si>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</si>
  <si>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</si>
  <si>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</si>
  <si>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</si>
  <si>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</si>
  <si>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</si>
  <si>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</si>
  <si>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</si>
  <si>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</si>
  <si>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</si>
  <si>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</si>
  <si>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</si>
  <si>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</si>
  <si>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</si>
  <si>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</si>
  <si>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</si>
  <si>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</si>
  <si>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</si>
  <si>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</si>
  <si>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</si>
  <si>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</si>
  <si>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</si>
  <si>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</si>
  <si>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</si>
  <si>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</si>
  <si>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</si>
  <si>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</si>
  <si>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</si>
  <si>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</si>
  <si>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</si>
  <si>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</si>
  <si>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</si>
  <si>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</si>
  <si>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</si>
  <si>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</si>
  <si>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</si>
  <si>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</si>
  <si>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</si>
  <si>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</si>
  <si>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</si>
  <si>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</si>
  <si>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</si>
  <si>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</si>
  <si>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</si>
  <si>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</si>
  <si>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</si>
  <si>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</si>
  <si>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</si>
  <si>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</si>
  <si>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</si>
  <si>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</si>
  <si>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</si>
  <si>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</si>
  <si>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</si>
  <si>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</si>
  <si>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</si>
  <si>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</si>
  <si>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</si>
  <si>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</si>
  <si>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</si>
  <si>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</si>
  <si>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</si>
  <si>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</si>
  <si>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</si>
  <si>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</si>
  <si>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</si>
  <si>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</si>
  <si>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</si>
  <si>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</si>
  <si>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</si>
  <si>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</si>
  <si>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</si>
  <si>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</si>
  <si>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</si>
  <si>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</si>
  <si>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</si>
  <si>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</si>
  <si>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</si>
  <si>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</si>
  <si>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</si>
  <si>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</si>
  <si>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</si>
  <si>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</si>
  <si>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</si>
  <si>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</si>
  <si>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</si>
  <si>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</si>
  <si>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</si>
  <si>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</si>
  <si>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</si>
  <si>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</si>
  <si>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</si>
  <si>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</si>
  <si>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</si>
  <si>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</si>
  <si>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</si>
  <si>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</si>
  <si>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</si>
  <si>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</si>
  <si>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</si>
  <si>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</si>
  <si>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</si>
  <si>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</si>
  <si>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</si>
  <si>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</si>
  <si>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</si>
  <si>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</si>
  <si>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</si>
  <si>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</si>
  <si>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</si>
  <si>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</si>
  <si>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</si>
  <si>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</si>
  <si>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</si>
  <si>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</si>
  <si>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</si>
  <si>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</si>
  <si>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</si>
  <si>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</si>
  <si>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</si>
  <si>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</si>
  <si>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</si>
  <si>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</si>
  <si>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</si>
  <si>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</si>
  <si>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</si>
  <si>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</si>
  <si>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</si>
  <si>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</si>
  <si>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</si>
  <si>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</si>
  <si>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</si>
  <si>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</si>
  <si>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</si>
  <si>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</si>
  <si>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</si>
  <si>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</si>
  <si>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</si>
  <si>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</si>
  <si>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</si>
  <si>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</si>
  <si>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</si>
  <si>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</si>
  <si>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</si>
  <si>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</si>
  <si>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</si>
  <si>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</si>
  <si>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</si>
  <si>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</si>
  <si>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</si>
  <si>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</si>
  <si>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</si>
  <si>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</si>
  <si>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</si>
  <si>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</si>
  <si>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</si>
  <si>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</si>
  <si>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</si>
  <si>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</si>
  <si>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</si>
  <si>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</si>
  <si>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</si>
  <si>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</si>
  <si>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</si>
  <si>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</si>
  <si>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</si>
  <si>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</si>
  <si>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</si>
  <si>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</si>
  <si>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</si>
  <si>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</si>
  <si>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</si>
  <si>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</si>
  <si>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</si>
  <si>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</si>
  <si>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</si>
  <si>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</si>
  <si>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</si>
  <si>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</si>
  <si>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</si>
  <si>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</si>
  <si>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</si>
  <si>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</si>
  <si>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</si>
  <si>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</si>
  <si>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</si>
  <si>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</si>
  <si>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</si>
  <si>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</si>
  <si>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</si>
  <si>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</si>
  <si>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</si>
  <si>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</si>
  <si>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</si>
  <si>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</si>
  <si>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</si>
  <si>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</si>
  <si>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</si>
  <si>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</si>
  <si>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</si>
  <si>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</si>
  <si>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</si>
  <si>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</si>
  <si>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</si>
  <si>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</si>
  <si>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</si>
  <si>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</si>
  <si>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</si>
  <si>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</si>
  <si>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</si>
  <si>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</si>
  <si>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</si>
  <si>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</si>
  <si>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</si>
  <si>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</si>
  <si>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</si>
  <si>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</si>
  <si>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</si>
  <si>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</si>
  <si>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</si>
  <si>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</si>
  <si>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</si>
  <si>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</si>
  <si>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</si>
  <si>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</si>
  <si>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</si>
  <si>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</si>
  <si>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</si>
  <si>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</si>
  <si>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</si>
  <si>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</si>
  <si>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</si>
  <si>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</si>
  <si>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</si>
  <si>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</si>
  <si>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</si>
  <si>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</si>
  <si>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</si>
  <si>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</si>
  <si>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</si>
  <si>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</si>
  <si>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</si>
  <si>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</si>
  <si>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</si>
  <si>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</si>
  <si>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</si>
  <si>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</si>
  <si>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</si>
  <si>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</si>
  <si>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</si>
  <si>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</si>
  <si>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</si>
  <si>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</si>
  <si>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</si>
  <si>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</si>
  <si>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</si>
  <si>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</si>
  <si>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</si>
  <si>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</si>
  <si>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</si>
  <si>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</si>
  <si>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</si>
  <si>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</si>
  <si>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</si>
  <si>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</si>
  <si>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</si>
  <si>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</si>
  <si>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</si>
  <si>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</si>
  <si>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</si>
  <si>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</si>
  <si>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</si>
  <si>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</si>
  <si>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</si>
  <si>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</si>
  <si>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</si>
  <si>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</si>
  <si>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</si>
  <si>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</si>
  <si>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</si>
  <si>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</si>
  <si>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</si>
  <si>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</si>
  <si>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</si>
  <si>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</si>
  <si>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</si>
  <si>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</si>
  <si>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</si>
  <si>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</si>
  <si>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</si>
  <si>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</si>
  <si>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</si>
  <si>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</si>
  <si>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</si>
  <si>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</si>
  <si>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</si>
  <si>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</si>
  <si>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</si>
  <si>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</si>
  <si>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</si>
  <si>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</si>
  <si>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</si>
  <si>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</si>
  <si>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</si>
  <si>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</si>
  <si>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</si>
  <si>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</si>
  <si>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</si>
  <si>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</si>
  <si>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</si>
  <si>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</si>
  <si>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</si>
  <si>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</si>
  <si>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</si>
  <si>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</si>
  <si>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</si>
  <si>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</si>
  <si>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</si>
  <si>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</si>
  <si>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</si>
  <si>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</si>
  <si>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</si>
  <si>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</si>
  <si>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</si>
  <si>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</si>
  <si>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</si>
  <si>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</si>
  <si>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</si>
  <si>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</si>
  <si>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</si>
  <si>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</si>
  <si>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</si>
  <si>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</si>
  <si>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</si>
  <si>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</si>
  <si>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</si>
  <si>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</si>
  <si>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</si>
  <si>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</si>
  <si>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</si>
  <si>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</si>
  <si>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</si>
  <si>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</si>
  <si>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</si>
  <si>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</si>
  <si>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</si>
  <si>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</si>
  <si>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</si>
  <si>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</si>
  <si>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</si>
  <si>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</si>
  <si>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</si>
  <si>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</si>
  <si>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</si>
  <si>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</si>
  <si>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</si>
  <si>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</si>
  <si>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</si>
  <si>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</si>
  <si>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</si>
  <si>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</si>
  <si>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</si>
  <si>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</si>
  <si>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</si>
  <si>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</si>
  <si>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</si>
  <si>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</si>
  <si>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</si>
  <si>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</si>
  <si>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</si>
  <si>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</si>
  <si>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</si>
  <si>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</si>
  <si>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</si>
  <si>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</si>
  <si>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</si>
  <si>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</si>
  <si>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</si>
  <si>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</si>
  <si>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</si>
  <si>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</si>
  <si>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</si>
  <si>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</si>
  <si>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</si>
  <si>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</si>
  <si>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</si>
  <si>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</si>
  <si>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</si>
  <si>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</si>
  <si>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</si>
  <si>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</si>
  <si>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</si>
  <si>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</si>
  <si>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</si>
  <si>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</si>
  <si>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</si>
  <si>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</si>
  <si>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</si>
  <si>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</si>
  <si>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</si>
  <si>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</si>
  <si>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</si>
  <si>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</si>
  <si>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</si>
  <si>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</si>
  <si>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</si>
  <si>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</si>
  <si>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</si>
  <si>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</si>
  <si>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</si>
  <si>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</si>
  <si>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</si>
  <si>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</si>
  <si>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</si>
  <si>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</si>
  <si>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</si>
  <si>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</si>
  <si>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</si>
  <si>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</si>
  <si>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</si>
  <si>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</si>
  <si>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</si>
  <si>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</si>
  <si>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</si>
  <si>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</si>
  <si>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</si>
  <si>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</si>
  <si>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</si>
  <si>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</si>
  <si>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</si>
  <si>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</si>
  <si>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</si>
  <si>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</si>
  <si>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</si>
  <si>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</si>
  <si>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</si>
  <si>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</si>
  <si>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</si>
  <si>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</si>
  <si>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</si>
  <si>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</si>
  <si>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</si>
  <si>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</si>
  <si>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</si>
  <si>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</si>
  <si>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</si>
  <si>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</si>
  <si>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</si>
  <si>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</si>
  <si>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</si>
  <si>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</si>
  <si>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</si>
  <si>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</si>
  <si>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</si>
  <si>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</si>
  <si>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</si>
  <si>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</si>
  <si>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</si>
  <si>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</si>
  <si>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</si>
  <si>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</si>
  <si>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</si>
  <si>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</si>
  <si>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</si>
  <si>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</si>
  <si>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</si>
  <si>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</si>
  <si>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</si>
  <si>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</si>
  <si>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</si>
  <si>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</si>
  <si>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</si>
  <si>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</si>
  <si>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</si>
  <si>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</si>
  <si>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</si>
  <si>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</si>
  <si>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</si>
  <si>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</si>
  <si>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</si>
  <si>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</si>
  <si>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</si>
  <si>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</si>
  <si>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</si>
  <si>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</si>
  <si>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</si>
  <si>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</si>
  <si>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</si>
  <si>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</si>
  <si>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</si>
  <si>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</si>
  <si>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</si>
  <si>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</si>
  <si>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</si>
  <si>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</si>
  <si>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</si>
  <si>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</si>
  <si>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</si>
  <si>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</si>
  <si>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</si>
  <si>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</si>
  <si>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</si>
  <si>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</si>
  <si>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</si>
  <si>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</si>
  <si>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</si>
  <si>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</si>
  <si>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</si>
  <si>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</si>
  <si>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</si>
  <si>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</si>
  <si>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</si>
  <si>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</si>
  <si>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</si>
  <si>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</si>
  <si>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</si>
  <si>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</si>
  <si>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</si>
  <si>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</si>
  <si>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</si>
  <si>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</si>
  <si>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</si>
  <si>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</si>
  <si>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</si>
  <si>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</si>
  <si>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</si>
  <si>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</si>
  <si>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</si>
  <si>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</si>
  <si>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</si>
  <si>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</si>
  <si>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</si>
  <si>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</si>
  <si>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</si>
  <si>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</si>
  <si>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</si>
  <si>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</si>
  <si>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</si>
  <si>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</si>
  <si>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</si>
  <si>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</si>
  <si>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</si>
  <si>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</si>
  <si>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</si>
  <si>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</si>
  <si>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</si>
  <si>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</si>
  <si>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</si>
  <si>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</si>
  <si>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</si>
  <si>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</si>
  <si>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</si>
  <si>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</si>
  <si>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</si>
  <si>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</si>
  <si>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</si>
  <si>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</si>
  <si>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</si>
  <si>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</si>
  <si>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</si>
  <si>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</si>
  <si>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</si>
  <si>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</si>
  <si>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</si>
  <si>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</si>
  <si>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</si>
  <si>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</si>
  <si>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</si>
  <si>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</si>
  <si>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</si>
  <si>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</si>
  <si>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</si>
  <si>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</si>
  <si>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</si>
  <si>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</si>
  <si>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</si>
  <si>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</si>
  <si>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</si>
  <si>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</si>
  <si>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</si>
  <si>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</si>
  <si>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</si>
  <si>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</si>
  <si>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</si>
  <si>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</si>
  <si>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</si>
  <si>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</si>
  <si>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</si>
  <si>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</si>
  <si>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</si>
  <si>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</si>
  <si>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</si>
  <si>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</si>
  <si>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</si>
  <si>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</si>
  <si>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</si>
  <si>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</si>
  <si>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</si>
  <si>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</si>
  <si>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</si>
  <si>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</si>
  <si>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</si>
  <si>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</si>
  <si>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</si>
  <si>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</si>
  <si>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</si>
  <si>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</si>
  <si>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</si>
  <si>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</si>
  <si>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</si>
  <si>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</si>
  <si>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</si>
  <si>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</si>
  <si>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</si>
  <si>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</si>
  <si>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</si>
  <si>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</si>
  <si>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</si>
  <si>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</si>
  <si>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</si>
  <si>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</si>
  <si>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</si>
  <si>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</si>
  <si>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</si>
  <si>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</si>
  <si>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</si>
  <si>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</si>
  <si>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</si>
  <si>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</si>
  <si>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</si>
  <si>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</si>
  <si>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</si>
  <si>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</si>
  <si>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</si>
  <si>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</si>
  <si>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</si>
  <si>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</si>
  <si>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</si>
  <si>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</si>
  <si>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</si>
  <si>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</si>
  <si>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</si>
  <si>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</si>
  <si>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</si>
  <si>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</si>
  <si>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</si>
  <si>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</si>
  <si>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</si>
  <si>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</si>
  <si>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</si>
  <si>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</si>
  <si>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</si>
  <si>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</si>
  <si>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</si>
  <si>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</si>
  <si>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</si>
  <si>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</si>
  <si>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</si>
  <si>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</si>
  <si>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</si>
  <si>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</si>
  <si>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</si>
  <si>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</si>
  <si>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</si>
  <si>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</si>
  <si>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</si>
  <si>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</si>
  <si>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</si>
  <si>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</si>
  <si>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</si>
  <si>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</si>
  <si>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</si>
  <si>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</si>
  <si>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</si>
  <si>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</si>
  <si>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</si>
  <si>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</si>
  <si>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</si>
  <si>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</si>
  <si>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</si>
  <si>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</si>
  <si>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</si>
  <si>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</si>
  <si>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</si>
  <si>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</si>
  <si>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</si>
  <si>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</si>
  <si>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</si>
  <si>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</si>
  <si>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</si>
  <si>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</si>
  <si>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</si>
  <si>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</si>
  <si>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</si>
  <si>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</si>
  <si>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</si>
  <si>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</si>
  <si>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</si>
  <si>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</si>
  <si>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</si>
  <si>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</si>
  <si>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</si>
  <si>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</si>
  <si>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</si>
  <si>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</si>
  <si>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</si>
  <si>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</si>
  <si>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</si>
  <si>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</si>
  <si>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</si>
  <si>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</si>
  <si>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</si>
  <si>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</si>
  <si>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</si>
  <si>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</si>
  <si>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</si>
  <si>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</si>
  <si>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</si>
  <si>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</si>
  <si>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</si>
  <si>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</si>
  <si>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</si>
  <si>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</si>
  <si>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</si>
  <si>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</si>
  <si>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</si>
  <si>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</si>
  <si>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</si>
  <si>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</si>
  <si>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</si>
  <si>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</si>
  <si>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</si>
  <si>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</si>
  <si>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</si>
  <si>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</si>
  <si>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</si>
  <si>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</si>
  <si>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</si>
  <si>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</si>
  <si>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</si>
  <si>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</si>
  <si>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</si>
  <si>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</si>
  <si>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</si>
  <si>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</si>
  <si>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</si>
  <si>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</si>
  <si>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</si>
  <si>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</si>
  <si>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</si>
  <si>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</si>
  <si>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</si>
  <si>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</si>
  <si>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</si>
  <si>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</si>
  <si>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</si>
  <si>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</si>
  <si>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</si>
  <si>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</si>
  <si>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</si>
  <si>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</si>
  <si>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</si>
  <si>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</si>
  <si>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</si>
  <si>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</si>
  <si>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</si>
  <si>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</si>
  <si>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</si>
  <si>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</si>
  <si>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</si>
  <si>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</si>
  <si>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</si>
  <si>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</si>
  <si>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</si>
  <si>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</si>
  <si>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</si>
  <si>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</si>
  <si>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</si>
  <si>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</si>
  <si>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</si>
  <si>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</si>
  <si>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</si>
  <si>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</si>
  <si>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</si>
  <si>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</si>
  <si>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</si>
  <si>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</si>
  <si>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</si>
  <si>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</si>
  <si>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</si>
  <si>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</si>
  <si>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</si>
  <si>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</si>
  <si>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</si>
  <si>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</si>
  <si>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</si>
  <si>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</si>
  <si>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</si>
  <si>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</si>
  <si>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</si>
  <si>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</si>
  <si>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</si>
  <si>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</si>
  <si>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</si>
  <si>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</si>
  <si>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</si>
  <si>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</si>
  <si>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</si>
  <si>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</si>
  <si>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</si>
  <si>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</si>
  <si>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</si>
  <si>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</si>
  <si>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</si>
  <si>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</si>
  <si>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</si>
  <si>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</si>
  <si>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</si>
  <si>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</si>
  <si>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</si>
  <si>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</si>
  <si>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</si>
  <si>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</si>
  <si>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</si>
  <si>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</si>
  <si>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</si>
  <si>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</si>
  <si>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</si>
  <si>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</si>
  <si>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</si>
  <si>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</si>
  <si>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</si>
  <si>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</si>
  <si>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</si>
  <si>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</si>
  <si>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</si>
  <si>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</si>
  <si>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</si>
  <si>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</si>
  <si>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</si>
  <si>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</si>
  <si>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</si>
  <si>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</si>
  <si>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</si>
  <si>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</si>
  <si>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</si>
  <si>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</si>
  <si>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</si>
  <si>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</si>
  <si>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</si>
  <si>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</si>
  <si>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</si>
  <si>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</si>
  <si>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</si>
  <si>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</si>
  <si>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</si>
  <si>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</si>
  <si>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</si>
  <si>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</si>
  <si>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</si>
  <si>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</si>
  <si>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</si>
  <si>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</si>
  <si>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</si>
  <si>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</si>
  <si>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</si>
  <si>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</si>
  <si>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</si>
  <si>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</si>
  <si>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</si>
  <si>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</si>
  <si>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</si>
  <si>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</si>
  <si>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</si>
  <si>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</si>
  <si>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</si>
  <si>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</si>
  <si>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</si>
  <si>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</si>
  <si>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</si>
  <si>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</si>
  <si>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</si>
  <si>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</si>
  <si>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</si>
  <si>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</si>
  <si>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</si>
  <si>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</si>
  <si>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</si>
  <si>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</si>
  <si>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</si>
  <si>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</si>
  <si>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</si>
  <si>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</si>
  <si>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</si>
  <si>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</si>
  <si>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</si>
  <si>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</si>
  <si>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</si>
  <si>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</si>
  <si>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</si>
  <si>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</si>
  <si>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</si>
  <si>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</si>
  <si>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</si>
  <si>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</si>
  <si>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</si>
  <si>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</si>
  <si>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</si>
  <si>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</si>
  <si>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</si>
  <si>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</si>
  <si>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</si>
  <si>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</si>
  <si>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</si>
  <si>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</si>
  <si>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</si>
  <si>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</si>
  <si>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</si>
  <si>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</si>
  <si>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</si>
  <si>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</si>
  <si>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</si>
  <si>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</si>
  <si>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</si>
  <si>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</si>
  <si>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</si>
  <si>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</si>
  <si>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</si>
  <si>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</si>
  <si>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</si>
  <si>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</si>
  <si>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</si>
  <si>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</si>
  <si>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</si>
  <si>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</si>
  <si>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</si>
  <si>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</si>
  <si>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</si>
  <si>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</si>
  <si>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</si>
  <si>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</si>
  <si>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</si>
  <si>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</si>
  <si>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</si>
  <si>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</si>
  <si>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</si>
  <si>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</si>
  <si>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</si>
  <si>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</si>
  <si>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</si>
  <si>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</si>
  <si>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</si>
  <si>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</si>
  <si>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</si>
  <si>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</si>
  <si>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</si>
  <si>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</si>
  <si>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</si>
  <si>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</si>
  <si>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</si>
  <si>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</si>
  <si>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</si>
  <si>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</si>
  <si>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</si>
  <si>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</si>
  <si>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</si>
  <si>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</si>
  <si>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</si>
  <si>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</si>
  <si>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</si>
  <si>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</si>
  <si>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</si>
  <si>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</si>
  <si>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</si>
  <si>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</si>
  <si>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</si>
  <si>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</si>
  <si>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</si>
  <si>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</si>
  <si>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</si>
  <si>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</si>
  <si>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</si>
  <si>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</si>
  <si>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</si>
  <si>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</si>
  <si>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</si>
  <si>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</si>
  <si>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</si>
  <si>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</si>
  <si>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</si>
  <si>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</si>
  <si>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</si>
  <si>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</si>
  <si>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</si>
  <si>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</si>
  <si>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</si>
  <si>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</si>
  <si>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</si>
  <si>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</si>
  <si>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</si>
  <si>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</si>
  <si>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</si>
  <si>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</si>
  <si>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</si>
  <si>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</si>
  <si>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</si>
  <si>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</si>
  <si>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</si>
  <si>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</si>
  <si>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</si>
  <si>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</si>
  <si>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</si>
  <si>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</si>
  <si>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</si>
  <si>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</si>
  <si>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</si>
  <si>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</si>
  <si>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</si>
  <si>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</si>
  <si>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</si>
  <si>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</si>
  <si>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</si>
  <si>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</si>
  <si>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</si>
  <si>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</si>
  <si>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</si>
  <si>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</si>
  <si>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</si>
  <si>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</si>
  <si>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</si>
  <si>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</si>
  <si>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</si>
  <si>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</si>
  <si>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</si>
  <si>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</si>
  <si>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</si>
  <si>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</si>
  <si>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</si>
  <si>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</si>
  <si>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</si>
  <si>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</si>
  <si>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</si>
  <si>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</si>
  <si>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</si>
  <si>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</si>
  <si>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</si>
  <si>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</si>
  <si>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</si>
  <si>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</si>
  <si>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</si>
  <si>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</si>
  <si>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</si>
  <si>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</si>
  <si>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</si>
  <si>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</si>
  <si>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</si>
  <si>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</si>
  <si>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</si>
  <si>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</si>
  <si>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</si>
  <si>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</si>
  <si>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</si>
  <si>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</si>
  <si>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</si>
  <si>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</si>
  <si>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</si>
  <si>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</si>
  <si>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</si>
  <si>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</si>
  <si>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</si>
  <si>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</si>
  <si>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</si>
  <si>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</si>
  <si>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</si>
  <si>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</si>
  <si>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</si>
  <si>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</si>
  <si>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</si>
  <si>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</si>
  <si>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</si>
  <si>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</si>
  <si>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</si>
  <si>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</si>
  <si>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</si>
  <si>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</si>
  <si>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</si>
  <si>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</si>
  <si>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</si>
  <si>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</si>
  <si>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</si>
  <si>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</si>
  <si>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</si>
  <si>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</si>
  <si>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</si>
  <si>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</si>
  <si>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</si>
  <si>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</si>
  <si>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</si>
  <si>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</si>
  <si>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</si>
  <si>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</si>
  <si>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</si>
  <si>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</si>
  <si>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</si>
  <si>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</si>
  <si>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</si>
  <si>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</si>
  <si>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</si>
  <si>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</si>
  <si>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</si>
  <si>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</si>
  <si>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</si>
  <si>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</si>
  <si>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</si>
  <si>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</si>
  <si>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</si>
  <si>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</si>
  <si>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</si>
  <si>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</si>
  <si>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</si>
  <si>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</si>
  <si>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</si>
  <si>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</si>
  <si>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</si>
  <si>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</si>
  <si>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</si>
  <si>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</si>
  <si>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</si>
  <si>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</si>
  <si>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</si>
  <si>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</si>
  <si>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</si>
  <si>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</si>
  <si>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</si>
  <si>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</si>
  <si>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</si>
  <si>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</si>
  <si>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</si>
  <si>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</si>
  <si>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</si>
  <si>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</si>
  <si>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</si>
  <si>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</si>
  <si>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</si>
  <si>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</si>
  <si>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</si>
  <si>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</si>
  <si>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</si>
  <si>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</si>
  <si>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</si>
  <si>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</si>
  <si>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</si>
  <si>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</si>
  <si>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</si>
  <si>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</si>
  <si>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</si>
  <si>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</si>
  <si>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</si>
  <si>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</si>
  <si>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</si>
  <si>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</si>
  <si>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</si>
  <si>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</si>
  <si>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</si>
  <si>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</si>
  <si>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</si>
  <si>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</si>
  <si>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</si>
  <si>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</si>
  <si>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</si>
  <si>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</si>
  <si>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</si>
  <si>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</si>
  <si>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</si>
  <si>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</si>
  <si>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</si>
  <si>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</si>
  <si>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</si>
  <si>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</si>
  <si>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</si>
  <si>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</si>
  <si>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</si>
  <si>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</si>
  <si>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</si>
  <si>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</si>
  <si>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</si>
  <si>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</si>
  <si>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</si>
  <si>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</si>
  <si>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</si>
  <si>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</si>
  <si>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</si>
  <si>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</si>
  <si>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</si>
  <si>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</si>
  <si>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</si>
  <si>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</si>
  <si>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</si>
  <si>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</si>
  <si>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</si>
  <si>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</si>
  <si>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</si>
  <si>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</si>
  <si>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</si>
  <si>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</si>
  <si>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</si>
  <si>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</si>
  <si>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</si>
  <si>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</si>
  <si>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</si>
  <si>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</si>
  <si>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</si>
  <si>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</si>
  <si>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</si>
  <si>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</si>
  <si>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</si>
  <si>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</si>
  <si>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</si>
  <si>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</si>
  <si>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</si>
  <si>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</si>
  <si>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</si>
  <si>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</si>
  <si>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</si>
  <si>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</si>
  <si>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</si>
  <si>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</si>
  <si>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</si>
  <si>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</si>
  <si>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</si>
  <si>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</si>
  <si>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</si>
  <si>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</si>
  <si>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</si>
  <si>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</si>
  <si>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</si>
  <si>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</si>
  <si>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</si>
  <si>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</si>
  <si>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</si>
  <si>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</si>
  <si>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</si>
  <si>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</si>
  <si>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</si>
  <si>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</si>
  <si>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</si>
  <si>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</si>
  <si>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</si>
  <si>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</si>
  <si>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</si>
  <si>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</si>
  <si>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</si>
  <si>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</si>
  <si>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</si>
  <si>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</si>
  <si>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</si>
  <si>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</si>
  <si>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</si>
  <si>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</si>
  <si>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</si>
  <si>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</si>
  <si>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</si>
  <si>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</si>
  <si>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</si>
  <si>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</si>
  <si>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</si>
  <si>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</si>
  <si>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</si>
  <si>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</si>
  <si>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</si>
  <si>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</si>
  <si>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</si>
  <si>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</si>
  <si>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</si>
  <si>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</si>
  <si>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</si>
  <si>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</si>
  <si>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</si>
  <si>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</si>
  <si>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</si>
  <si>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</si>
  <si>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</si>
  <si>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</si>
  <si>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</si>
  <si>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</si>
  <si>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</si>
  <si>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</si>
  <si>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</si>
  <si>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</si>
  <si>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</si>
  <si>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</si>
  <si>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</si>
  <si>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</si>
  <si>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</si>
  <si>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</si>
  <si>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</si>
  <si>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</si>
  <si>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</si>
  <si>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</si>
  <si>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</si>
  <si>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</si>
  <si>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</si>
  <si>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</si>
  <si>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</si>
  <si>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</si>
  <si>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</si>
  <si>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</si>
  <si>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</si>
  <si>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</si>
  <si>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</si>
  <si>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</si>
  <si>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</si>
  <si>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</si>
  <si>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</si>
  <si>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</si>
  <si>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</si>
  <si>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</si>
  <si>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</si>
  <si>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</si>
  <si>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</si>
  <si>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</si>
  <si>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</si>
  <si>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</si>
  <si>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</si>
  <si>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</si>
  <si>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</si>
  <si>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</si>
  <si>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</si>
  <si>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</si>
  <si>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</si>
  <si>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</si>
  <si>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</si>
  <si>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</si>
  <si>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</si>
  <si>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</si>
  <si>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</si>
  <si>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</si>
  <si>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</si>
  <si>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</si>
  <si>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</si>
  <si>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</si>
  <si>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</si>
  <si>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</si>
  <si>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</si>
  <si>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</si>
  <si>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</si>
  <si>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</si>
  <si>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</si>
  <si>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</si>
  <si>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</si>
  <si>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</si>
  <si>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</si>
  <si>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</si>
  <si>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</si>
  <si>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</si>
  <si>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</si>
  <si>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</si>
  <si>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</si>
  <si>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</si>
  <si>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</si>
  <si>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</si>
  <si>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</si>
  <si>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</si>
  <si>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</si>
  <si>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</si>
  <si>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</si>
  <si>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</si>
  <si>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</si>
  <si>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</si>
  <si>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</si>
  <si>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</si>
  <si>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</si>
  <si>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</si>
  <si>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</si>
  <si>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</si>
  <si>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</si>
  <si>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</si>
  <si>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</si>
  <si>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</si>
  <si>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</si>
  <si>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</si>
  <si>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</si>
  <si>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</si>
  <si>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</si>
  <si>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</si>
  <si>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</si>
  <si>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</si>
  <si>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</si>
  <si>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</si>
  <si>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</si>
  <si>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</si>
  <si>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</si>
  <si>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</si>
  <si>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</si>
  <si>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</si>
  <si>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</si>
  <si>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</si>
  <si>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</si>
  <si>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</si>
  <si>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</si>
  <si>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</si>
  <si>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</si>
  <si>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</si>
  <si>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</si>
  <si>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</si>
  <si>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</si>
  <si>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</si>
  <si>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</si>
  <si>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</si>
  <si>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</si>
  <si>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</si>
  <si>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</si>
  <si>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</si>
  <si>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</si>
  <si>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</si>
  <si>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</si>
  <si>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</si>
  <si>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</si>
  <si>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</si>
  <si>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</si>
  <si>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</si>
  <si>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</si>
  <si>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</si>
  <si>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</si>
  <si>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</si>
  <si>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</si>
  <si>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</si>
  <si>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</si>
  <si>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</si>
  <si>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</si>
  <si>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</si>
  <si>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</si>
  <si>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</si>
  <si>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</si>
  <si>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</si>
  <si>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</si>
  <si>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</si>
  <si>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</si>
  <si>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</si>
  <si>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</si>
  <si>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</si>
  <si>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</si>
  <si>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</si>
  <si>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</si>
  <si>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</si>
  <si>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</si>
  <si>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</si>
  <si>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</si>
  <si>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</si>
  <si>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</si>
  <si>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</si>
  <si>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</si>
  <si>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</si>
  <si>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</si>
  <si>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</si>
  <si>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</si>
  <si>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</si>
  <si>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</si>
  <si>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</si>
  <si>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</si>
  <si>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</si>
  <si>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</si>
  <si>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</si>
  <si>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</si>
  <si>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</si>
  <si>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</si>
  <si>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</si>
  <si>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</si>
  <si>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</si>
  <si>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</si>
  <si>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</si>
  <si>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</si>
  <si>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</si>
  <si>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</si>
  <si>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</si>
  <si>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</si>
  <si>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</si>
  <si>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</si>
  <si>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</si>
  <si>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</si>
  <si>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</si>
  <si>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</si>
  <si>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</si>
  <si>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</si>
  <si>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</si>
  <si>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</si>
  <si>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</si>
  <si>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</si>
  <si>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</si>
  <si>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</si>
  <si>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</si>
  <si>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</si>
  <si>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</si>
  <si>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</si>
  <si>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</si>
  <si>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</si>
  <si>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</si>
  <si>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</si>
  <si>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</si>
  <si>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</si>
  <si>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</si>
  <si>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</si>
  <si>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</si>
  <si>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</si>
  <si>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</si>
  <si>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</si>
  <si>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</si>
  <si>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</si>
  <si>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</si>
  <si>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</si>
  <si>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</si>
  <si>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</si>
  <si>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</si>
  <si>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</si>
  <si>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</si>
  <si>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</si>
  <si>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</si>
  <si>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</si>
  <si>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</si>
  <si>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</si>
  <si>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</si>
  <si>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</si>
  <si>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</si>
  <si>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</si>
  <si>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</si>
  <si>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</si>
  <si>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</si>
  <si>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</si>
  <si>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</si>
  <si>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</si>
  <si>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</si>
  <si>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</si>
  <si>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</si>
  <si>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</si>
  <si>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</si>
  <si>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</si>
  <si>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</si>
  <si>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</si>
  <si>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</si>
  <si>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</si>
  <si>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</si>
  <si>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</si>
  <si>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</si>
  <si>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</si>
  <si>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</si>
  <si>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</si>
  <si>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</si>
  <si>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</si>
  <si>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</si>
  <si>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</si>
  <si>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</si>
  <si>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</si>
  <si>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</si>
  <si>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</si>
  <si>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</si>
  <si>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</si>
  <si>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</si>
  <si>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</si>
  <si>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</si>
  <si>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</si>
  <si>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</si>
  <si>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</si>
  <si>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</si>
  <si>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</si>
  <si>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</si>
  <si>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</si>
  <si>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</si>
  <si>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</si>
  <si>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</si>
  <si>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</si>
  <si>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</si>
  <si>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</si>
  <si>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</si>
  <si>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</si>
  <si>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</si>
  <si>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</si>
  <si>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</si>
  <si>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</si>
  <si>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</si>
  <si>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</si>
  <si>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</si>
  <si>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</si>
  <si>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</si>
  <si>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</si>
  <si>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</si>
  <si>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</si>
  <si>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</si>
  <si>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</si>
  <si>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</si>
  <si>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</si>
  <si>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</si>
  <si>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</si>
  <si>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</si>
  <si>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</si>
  <si>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</si>
  <si>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</si>
  <si>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</si>
  <si>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</si>
  <si>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</si>
  <si>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</si>
  <si>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</si>
  <si>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</si>
  <si>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</si>
  <si>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</si>
  <si>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</si>
  <si>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</si>
  <si>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</si>
  <si>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</si>
  <si>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</si>
  <si>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</si>
  <si>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</si>
  <si>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</si>
  <si>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</si>
  <si>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</si>
  <si>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</si>
  <si>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</si>
  <si>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</si>
  <si>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</si>
  <si>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</si>
  <si>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</si>
  <si>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</si>
  <si>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</si>
  <si>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</si>
  <si>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</si>
  <si>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</si>
  <si>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</si>
  <si>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</si>
  <si>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</si>
  <si>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</si>
  <si>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</si>
  <si>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</si>
  <si>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</si>
  <si>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</si>
  <si>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</si>
  <si>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</si>
  <si>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</si>
  <si>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</si>
  <si>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</si>
  <si>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</si>
  <si>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</si>
  <si>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</si>
  <si>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</si>
  <si>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</si>
  <si>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</si>
  <si>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</si>
  <si>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</si>
  <si>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</si>
  <si>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</si>
  <si>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</si>
  <si>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</si>
  <si>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</si>
  <si>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</si>
  <si>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</si>
  <si>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</si>
  <si>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</si>
  <si>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</si>
  <si>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</si>
  <si>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</si>
  <si>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</si>
  <si>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</si>
  <si>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</si>
  <si>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</si>
  <si>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</si>
  <si>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</si>
  <si>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</si>
  <si>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</si>
  <si>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</si>
  <si>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</si>
  <si>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</si>
  <si>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</si>
  <si>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</si>
  <si>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</si>
  <si>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</si>
  <si>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</si>
  <si>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</si>
  <si>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</si>
  <si>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</si>
  <si>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</si>
  <si>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</si>
  <si>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</si>
  <si>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</si>
  <si>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</si>
  <si>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</si>
  <si>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</si>
  <si>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</si>
  <si>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</si>
  <si>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</si>
  <si>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</si>
  <si>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</si>
  <si>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</si>
  <si>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</si>
  <si>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</si>
  <si>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</si>
  <si>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</si>
  <si>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</si>
  <si>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</si>
  <si>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</si>
  <si>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</si>
  <si>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</si>
  <si>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</si>
  <si>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</si>
  <si>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</si>
  <si>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</si>
  <si>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</si>
  <si>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</si>
  <si>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</si>
  <si>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</si>
  <si>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</si>
  <si>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</si>
  <si>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</si>
  <si>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</si>
  <si>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</si>
  <si>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</si>
  <si>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</si>
  <si>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</si>
  <si>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</si>
  <si>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</si>
  <si>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</si>
  <si>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</si>
  <si>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</si>
  <si>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</si>
  <si>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</si>
  <si>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</si>
  <si>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</si>
  <si>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</si>
  <si>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</si>
  <si>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</si>
  <si>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</si>
  <si>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</si>
  <si>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</si>
  <si>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</si>
  <si>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</si>
  <si>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</si>
  <si>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</si>
  <si>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</si>
  <si>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</si>
  <si>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</si>
  <si>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</si>
  <si>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</si>
  <si>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</si>
  <si>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</si>
  <si>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</si>
  <si>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</si>
  <si>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</si>
  <si>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</si>
  <si>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</si>
  <si>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</si>
  <si>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</si>
  <si>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</si>
  <si>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</si>
  <si>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</si>
  <si>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</si>
  <si>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</si>
  <si>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</si>
  <si>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</si>
  <si>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</si>
  <si>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</si>
  <si>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</si>
  <si>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</si>
  <si>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</si>
  <si>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</si>
  <si>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</si>
  <si>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</si>
  <si>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</si>
  <si>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</si>
  <si>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</si>
  <si>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</si>
  <si>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</si>
  <si>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</si>
  <si>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</si>
  <si>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</si>
  <si>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</si>
  <si>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</si>
  <si>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</si>
  <si>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</si>
  <si>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</si>
  <si>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</si>
  <si>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</si>
  <si>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</si>
  <si>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</si>
  <si>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</si>
  <si>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</si>
  <si>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</si>
  <si>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</si>
  <si>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</si>
  <si>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</si>
  <si>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</si>
  <si>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</si>
  <si>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</si>
  <si>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</si>
  <si>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</si>
  <si>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</si>
  <si>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</si>
  <si>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</si>
  <si>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</si>
  <si>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</si>
  <si>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</si>
  <si>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</si>
  <si>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</si>
  <si>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</si>
  <si>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</si>
  <si>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</si>
  <si>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</si>
  <si>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</si>
  <si>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</si>
  <si>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</si>
  <si>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</si>
  <si>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</si>
  <si>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</si>
  <si>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</si>
  <si>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</si>
  <si>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</si>
  <si>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</si>
  <si>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</si>
  <si>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</si>
  <si>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</si>
  <si>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</si>
  <si>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</si>
  <si>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</si>
  <si>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</si>
  <si>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</si>
  <si>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</si>
  <si>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</si>
  <si>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</si>
  <si>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</si>
  <si>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</si>
  <si>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</si>
  <si>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</si>
  <si>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</si>
  <si>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</si>
  <si>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</si>
  <si>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</si>
  <si>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</si>
  <si>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</si>
  <si>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</si>
  <si>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</si>
  <si>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</si>
  <si>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</si>
  <si>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</si>
  <si>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</si>
  <si>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</si>
  <si>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</si>
  <si>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</si>
  <si>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</si>
  <si>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</si>
  <si>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</si>
  <si>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</si>
  <si>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</si>
  <si>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</si>
  <si>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</si>
  <si>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</si>
  <si>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</si>
  <si>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</si>
  <si>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</si>
  <si>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</si>
  <si>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</si>
  <si>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</si>
  <si>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</si>
  <si>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</si>
  <si>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</si>
  <si>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</si>
  <si>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</si>
  <si>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</si>
  <si>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</si>
  <si>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</si>
  <si>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</si>
  <si>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</si>
  <si>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</si>
  <si>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</si>
  <si>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</si>
  <si>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</si>
  <si>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</si>
  <si>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</si>
  <si>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</si>
  <si>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</si>
  <si>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</si>
  <si>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</si>
  <si>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</si>
  <si>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</si>
  <si>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</si>
  <si>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</si>
  <si>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</si>
  <si>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</si>
  <si>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</si>
  <si>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</si>
  <si>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</si>
  <si>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</si>
  <si>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</si>
  <si>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</si>
  <si>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</si>
  <si>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</si>
  <si>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</si>
  <si>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</si>
  <si>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</si>
  <si>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</si>
  <si>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</si>
  <si>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</si>
  <si>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</si>
  <si>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</si>
  <si>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</si>
  <si>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</si>
  <si>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</si>
  <si>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</si>
  <si>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</si>
  <si>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</si>
  <si>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</si>
  <si>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</si>
  <si>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</si>
  <si>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</si>
  <si>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</si>
  <si>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</si>
  <si>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</si>
  <si>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</si>
  <si>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</si>
  <si>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</si>
  <si>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</si>
  <si>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</si>
  <si>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</si>
  <si>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</si>
  <si>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</si>
  <si>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</si>
  <si>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</si>
  <si>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</si>
  <si>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</si>
  <si>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</si>
  <si>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</si>
  <si>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</si>
  <si>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</si>
  <si>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</si>
  <si>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</si>
  <si>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</si>
  <si>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</si>
  <si>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</si>
  <si>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</si>
  <si>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</si>
  <si>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</si>
  <si>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</si>
  <si>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</si>
  <si>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</si>
  <si>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</si>
  <si>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</si>
  <si>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</si>
  <si>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</si>
  <si>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</si>
  <si>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</si>
  <si>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</si>
  <si>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</si>
  <si>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</si>
  <si>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</si>
  <si>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</si>
  <si>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</si>
  <si>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</si>
  <si>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</si>
  <si>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</si>
  <si>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</si>
  <si>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</si>
  <si>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</si>
  <si>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</si>
  <si>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</si>
  <si>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</si>
  <si>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</si>
  <si>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</si>
  <si>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</si>
  <si>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</si>
  <si>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</si>
  <si>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</si>
  <si>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</si>
  <si>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</si>
  <si>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</si>
  <si>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</si>
  <si>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</si>
  <si>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</si>
  <si>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</si>
  <si>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</si>
  <si>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</si>
  <si>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</si>
  <si>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</si>
  <si>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</si>
  <si>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</si>
  <si>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</si>
  <si>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</si>
  <si>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</si>
  <si>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</si>
  <si>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</si>
  <si>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</si>
  <si>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</si>
  <si>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</si>
  <si>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</si>
  <si>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</si>
  <si>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</si>
  <si>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</si>
  <si>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</si>
  <si>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</si>
  <si>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</si>
  <si>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</si>
  <si>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</si>
  <si>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</si>
  <si>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</si>
  <si>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</si>
  <si>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</si>
  <si>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</si>
  <si>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</si>
  <si>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</si>
  <si>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</si>
  <si>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</si>
  <si>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</si>
  <si>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</si>
  <si>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</si>
  <si>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</si>
  <si>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</si>
  <si>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</si>
  <si>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</si>
  <si>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</si>
  <si>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</si>
  <si>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</si>
  <si>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</si>
  <si>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</si>
  <si>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</si>
  <si>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</si>
  <si>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</si>
  <si>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</si>
  <si>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</si>
  <si>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</si>
  <si>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</si>
  <si>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</si>
  <si>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</si>
  <si>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</si>
  <si>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</si>
  <si>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</si>
  <si>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</si>
  <si>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</si>
  <si>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</si>
  <si>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</si>
  <si>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</si>
  <si>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</si>
  <si>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</si>
  <si>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</si>
  <si>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</si>
  <si>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</si>
  <si>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</si>
  <si>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</si>
  <si>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</si>
  <si>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</si>
  <si>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</si>
  <si>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</si>
  <si>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</si>
  <si>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</si>
  <si>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</si>
  <si>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</si>
  <si>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</si>
  <si>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</si>
  <si>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</si>
  <si>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</si>
  <si>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</si>
  <si>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</si>
  <si>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</si>
  <si>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</si>
  <si>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</si>
  <si>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</si>
  <si>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</si>
  <si>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</si>
  <si>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</si>
  <si>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</si>
  <si>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</si>
  <si>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</si>
  <si>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</si>
  <si>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</si>
  <si>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</si>
  <si>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</si>
  <si>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</si>
  <si>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</si>
  <si>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</si>
  <si>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</si>
  <si>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</si>
  <si>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</si>
  <si>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</si>
  <si>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</si>
  <si>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</si>
  <si>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</si>
  <si>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</si>
  <si>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</si>
  <si>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</si>
  <si>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</si>
  <si>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</si>
  <si>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</si>
  <si>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</si>
  <si>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</si>
  <si>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</si>
  <si>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</si>
  <si>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</si>
  <si>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</si>
  <si>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</si>
  <si>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</si>
  <si>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</si>
  <si>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</si>
  <si>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</si>
  <si>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</si>
  <si>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</si>
  <si>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</si>
  <si>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</si>
  <si>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</si>
  <si>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</si>
  <si>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</si>
  <si>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</si>
  <si>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</si>
  <si>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</si>
  <si>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</si>
  <si>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</si>
  <si>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</si>
  <si>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</si>
  <si>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</si>
  <si>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</si>
  <si>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</si>
  <si>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</si>
  <si>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</si>
  <si>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</si>
  <si>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</si>
  <si>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</si>
  <si>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</si>
  <si>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</si>
  <si>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</si>
  <si>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</si>
  <si>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</si>
  <si>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</si>
  <si>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</si>
  <si>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</si>
  <si>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</si>
  <si>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</si>
  <si>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</si>
  <si>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</si>
  <si>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</si>
  <si>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</si>
  <si>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</si>
  <si>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</si>
  <si>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</si>
  <si>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</si>
  <si>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</si>
  <si>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</si>
  <si>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</si>
  <si>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</si>
  <si>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</si>
  <si>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</si>
  <si>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</si>
  <si>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</si>
  <si>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</si>
  <si>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</si>
  <si>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</si>
  <si>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</si>
  <si>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</si>
  <si>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</si>
  <si>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</si>
  <si>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</si>
  <si>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</si>
  <si>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</si>
  <si>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</si>
  <si>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</si>
  <si>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</si>
  <si>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</si>
  <si>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</si>
  <si>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</si>
  <si>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</si>
  <si>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</si>
  <si>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</si>
  <si>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</si>
  <si>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</si>
  <si>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</si>
  <si>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</si>
  <si>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</si>
  <si>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</si>
  <si>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</si>
  <si>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</si>
  <si>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</si>
  <si>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</si>
  <si>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</si>
  <si>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</si>
  <si>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</si>
  <si>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</si>
  <si>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</si>
  <si>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</si>
  <si>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</si>
  <si>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</si>
  <si>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</si>
  <si>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</si>
  <si>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</si>
  <si>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</si>
  <si>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</si>
  <si>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</si>
  <si>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</si>
  <si>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</si>
  <si>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</si>
  <si>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</si>
  <si>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</si>
  <si>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</si>
  <si>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</si>
  <si>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</si>
  <si>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</si>
  <si>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</si>
  <si>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</si>
  <si>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</si>
  <si>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</si>
  <si>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</si>
  <si>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</si>
  <si>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</si>
  <si>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</si>
  <si>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</si>
  <si>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</si>
  <si>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</si>
  <si>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</si>
  <si>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</si>
  <si>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</si>
  <si>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</si>
  <si>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</si>
  <si>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</si>
  <si>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</si>
  <si>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</si>
  <si>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</si>
  <si>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</si>
  <si>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</si>
  <si>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</si>
  <si>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</si>
  <si>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</si>
  <si>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</si>
  <si>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</si>
  <si>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</si>
  <si>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</si>
  <si>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</si>
  <si>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</si>
  <si>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</si>
  <si>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</si>
  <si>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</si>
  <si>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</si>
  <si>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</si>
  <si>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</si>
  <si>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</si>
  <si>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</si>
  <si>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</si>
  <si>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</si>
  <si>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</si>
  <si>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</si>
  <si>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</si>
  <si>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</si>
  <si>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</si>
  <si>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</si>
  <si>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</si>
  <si>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</si>
  <si>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</si>
  <si>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</si>
  <si>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</si>
  <si>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</si>
  <si>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</si>
  <si>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</si>
  <si>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</si>
  <si>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</si>
  <si>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</si>
  <si>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</si>
  <si>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</si>
  <si>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</si>
  <si>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</si>
  <si>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</si>
  <si>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</si>
  <si>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</si>
  <si>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</si>
  <si>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</si>
  <si>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</si>
  <si>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</si>
  <si>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</si>
  <si>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</si>
  <si>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</si>
  <si>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</si>
  <si>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</si>
  <si>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</si>
  <si>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</si>
  <si>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</si>
  <si>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</si>
  <si>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</si>
  <si>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</si>
  <si>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</si>
  <si>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</si>
  <si>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</si>
  <si>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</si>
  <si>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</si>
  <si>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</si>
  <si>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</si>
  <si>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</si>
  <si>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</si>
  <si>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</si>
  <si>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</si>
  <si>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</si>
  <si>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</si>
  <si>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</si>
  <si>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</si>
  <si>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</si>
  <si>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</si>
  <si>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</si>
  <si>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</si>
  <si>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</si>
  <si>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</si>
  <si>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</si>
  <si>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</si>
  <si>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</si>
  <si>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</si>
  <si>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</si>
  <si>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</si>
  <si>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</si>
  <si>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</si>
  <si>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</si>
  <si>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</si>
  <si>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</si>
  <si>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</si>
  <si>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</si>
  <si>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</si>
  <si>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</si>
  <si>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</si>
  <si>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</si>
  <si>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</si>
  <si>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</si>
  <si>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</si>
  <si>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</si>
  <si>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</si>
  <si>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</si>
  <si>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</si>
  <si>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</si>
  <si>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</si>
  <si>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</si>
  <si>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</si>
  <si>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</si>
  <si>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</si>
  <si>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</si>
  <si>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</si>
  <si>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</si>
  <si>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</si>
  <si>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</si>
  <si>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</si>
  <si>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</si>
  <si>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</si>
  <si>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</si>
  <si>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</si>
  <si>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</si>
  <si>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</si>
  <si>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</si>
  <si>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</si>
  <si>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</si>
  <si>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</si>
  <si>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</si>
  <si>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</si>
  <si>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</si>
  <si>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</si>
  <si>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</si>
  <si>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</si>
  <si>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</si>
  <si>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</si>
  <si>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</si>
  <si>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</si>
  <si>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</si>
  <si>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</si>
  <si>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</si>
  <si>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</si>
  <si>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</si>
  <si>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</si>
  <si>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</si>
  <si>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</si>
  <si>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</si>
  <si>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</si>
  <si>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</si>
  <si>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</si>
  <si>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</si>
  <si>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</si>
  <si>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</si>
  <si>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</si>
  <si>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</si>
  <si>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</si>
  <si>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</si>
  <si>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</si>
  <si>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</si>
  <si>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</si>
  <si>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</si>
  <si>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</si>
  <si>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</si>
  <si>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</si>
  <si>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</si>
  <si>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</si>
  <si>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</si>
  <si>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</si>
  <si>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</si>
  <si>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</si>
  <si>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</si>
  <si>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</si>
  <si>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</si>
  <si>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</si>
  <si>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</si>
  <si>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</si>
  <si>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</si>
  <si>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</si>
  <si>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</si>
  <si>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</si>
  <si>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</si>
  <si>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</si>
  <si>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</si>
  <si>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</si>
  <si>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</si>
  <si>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</si>
  <si>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</si>
  <si>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</si>
  <si>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</si>
  <si>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</si>
  <si>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</si>
  <si>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</si>
  <si>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</si>
  <si>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</si>
  <si>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</si>
  <si>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</si>
  <si>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</si>
  <si>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</si>
  <si>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</si>
  <si>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</si>
  <si>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</si>
  <si>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</si>
  <si>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</si>
  <si>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</si>
  <si>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</si>
  <si>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</si>
  <si>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</si>
  <si>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</si>
  <si>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</si>
  <si>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</si>
  <si>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</si>
  <si>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</si>
  <si>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</si>
  <si>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</si>
  <si>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</si>
  <si>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</si>
  <si>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</si>
  <si>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</si>
  <si>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</si>
  <si>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</si>
  <si>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</si>
  <si>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</si>
  <si>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</si>
  <si>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</si>
  <si>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</si>
  <si>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</si>
  <si>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</si>
  <si>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</si>
  <si>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</si>
  <si>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</si>
  <si>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</si>
  <si>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</si>
  <si>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</si>
  <si>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</si>
  <si>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</si>
  <si>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</si>
  <si>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</si>
  <si>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</si>
  <si>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</si>
  <si>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</si>
  <si>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</si>
  <si>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</si>
  <si>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</si>
  <si>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</si>
  <si>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</si>
  <si>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</si>
  <si>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</si>
  <si>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</si>
  <si>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</si>
  <si>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</si>
  <si>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</si>
  <si>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</si>
  <si>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</si>
  <si>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</si>
  <si>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</si>
  <si>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</si>
  <si>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</si>
  <si>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</si>
  <si>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</si>
  <si>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</si>
  <si>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</si>
  <si>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</si>
  <si>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</si>
  <si>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</si>
  <si>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</si>
  <si>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</si>
  <si>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</si>
  <si>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</si>
  <si>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</si>
  <si>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</si>
  <si>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</si>
  <si>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</si>
  <si>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</si>
  <si>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</si>
  <si>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</si>
  <si>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</si>
  <si>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</si>
  <si>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</si>
  <si>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</si>
  <si>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</si>
  <si>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</si>
  <si>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</si>
  <si>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</si>
  <si>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</si>
  <si>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</si>
  <si>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</si>
  <si>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</si>
  <si>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</si>
  <si>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</si>
  <si>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</si>
  <si>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</si>
  <si>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</si>
  <si>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</si>
  <si>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</si>
  <si>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</si>
  <si>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</si>
  <si>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</si>
  <si>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</si>
  <si>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</si>
  <si>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</si>
  <si>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</si>
  <si>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</si>
  <si>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</si>
  <si>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</si>
  <si>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</si>
  <si>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</si>
  <si>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</si>
  <si>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</si>
  <si>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</si>
  <si>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</si>
  <si>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</si>
  <si>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</si>
  <si>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</si>
  <si>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</si>
  <si>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</si>
  <si>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</si>
  <si>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</si>
  <si>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</si>
  <si>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</si>
  <si>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</si>
  <si>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</si>
  <si>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</si>
  <si>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</si>
  <si>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</si>
  <si>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</si>
  <si>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</si>
  <si>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</si>
  <si>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</si>
  <si>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</si>
  <si>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</si>
  <si>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</si>
  <si>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</si>
  <si>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</si>
  <si>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</si>
  <si>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</si>
  <si>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</si>
  <si>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</si>
  <si>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</si>
  <si>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</si>
  <si>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</si>
  <si>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</si>
  <si>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</si>
  <si>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</si>
  <si>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</si>
  <si>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</si>
  <si>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</si>
  <si>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</si>
  <si>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</si>
  <si>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</si>
  <si>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</si>
  <si>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</si>
  <si>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</si>
  <si>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</si>
  <si>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</si>
  <si>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</si>
  <si>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</si>
  <si>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</si>
  <si>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</si>
  <si>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</si>
  <si>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</si>
  <si>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</si>
  <si>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</si>
  <si>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</si>
  <si>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</si>
  <si>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</si>
  <si>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</si>
  <si>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</si>
  <si>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</si>
  <si>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</si>
  <si>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</si>
  <si>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</si>
  <si>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</si>
  <si>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</si>
  <si>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</si>
  <si>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</si>
  <si>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</si>
  <si>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</si>
  <si>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</si>
  <si>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</si>
  <si>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</si>
  <si>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</si>
  <si>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</si>
  <si>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</si>
  <si>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</si>
  <si>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</si>
  <si>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</si>
  <si>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</si>
  <si>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</si>
  <si>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</si>
  <si>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</si>
  <si>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</si>
  <si>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</si>
  <si>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</si>
  <si>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</si>
  <si>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</si>
  <si>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</si>
  <si>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</si>
  <si>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</si>
  <si>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</si>
  <si>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</si>
  <si>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</si>
  <si>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</si>
  <si>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</si>
  <si>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</si>
  <si>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</si>
  <si>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</si>
  <si>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</si>
  <si>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</si>
  <si>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</si>
  <si>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</si>
  <si>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</si>
  <si>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</si>
  <si>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</si>
  <si>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</si>
  <si>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</si>
  <si>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</si>
  <si>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</si>
  <si>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</si>
  <si>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</si>
  <si>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</si>
  <si>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</si>
  <si>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</si>
  <si>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</si>
  <si>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</si>
  <si>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</si>
  <si>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</si>
  <si>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</si>
  <si>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</si>
  <si>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</si>
  <si>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</si>
  <si>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</si>
  <si>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</si>
  <si>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</si>
  <si>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</si>
  <si>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</si>
  <si>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</si>
  <si>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</si>
  <si>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</si>
  <si>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</si>
  <si>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</si>
  <si>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</si>
  <si>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</si>
  <si>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</si>
  <si>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</si>
  <si>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</si>
  <si>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</si>
  <si>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</si>
  <si>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</si>
  <si>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</si>
  <si>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</si>
  <si>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</si>
  <si>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</si>
  <si>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</si>
  <si>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</si>
  <si>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</si>
  <si>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</si>
  <si>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</si>
  <si>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</si>
  <si>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</si>
  <si>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</si>
  <si>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</si>
  <si>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</si>
  <si>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</si>
  <si>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</si>
  <si>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</si>
  <si>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</si>
  <si>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</si>
  <si>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</si>
  <si>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</si>
  <si>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</si>
  <si>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</si>
  <si>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</si>
  <si>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</si>
  <si>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</si>
  <si>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</si>
  <si>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</si>
  <si>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</si>
  <si>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</si>
  <si>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</si>
  <si>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</si>
  <si>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</si>
  <si>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</si>
  <si>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</si>
  <si>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</si>
  <si>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</si>
  <si>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</si>
  <si>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</si>
  <si>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</si>
  <si>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</si>
  <si>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</si>
  <si>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</si>
  <si>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</si>
  <si>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</si>
  <si>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</si>
  <si>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</si>
  <si>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</si>
  <si>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</si>
  <si>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</si>
  <si>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</si>
  <si>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</si>
  <si>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</si>
  <si>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</si>
  <si>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</si>
  <si>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</si>
  <si>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</si>
  <si>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</si>
  <si>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</si>
  <si>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</si>
  <si>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</si>
  <si>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</si>
  <si>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</si>
  <si>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</si>
  <si>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</si>
  <si>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</si>
  <si>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</si>
  <si>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</si>
  <si>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</si>
  <si>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</si>
  <si>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</si>
  <si>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</si>
  <si>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</si>
  <si>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</si>
  <si>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</si>
  <si>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</si>
  <si>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</si>
  <si>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</si>
  <si>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</si>
  <si>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</si>
  <si>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</si>
  <si>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</si>
  <si>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</si>
  <si>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</si>
  <si>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</si>
  <si>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</si>
  <si>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</si>
  <si>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</si>
  <si>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</si>
  <si>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</si>
  <si>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</si>
  <si>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</si>
  <si>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</si>
  <si>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</si>
  <si>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</si>
  <si>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</si>
  <si>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</si>
  <si>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</si>
  <si>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</si>
  <si>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</si>
  <si>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</si>
  <si>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</si>
  <si>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</si>
  <si>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</si>
  <si>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</si>
  <si>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</si>
  <si>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</si>
  <si>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</si>
  <si>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</si>
  <si>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</si>
  <si>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</si>
  <si>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</si>
  <si>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</si>
  <si>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</si>
  <si>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</si>
  <si>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</si>
  <si>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</si>
  <si>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</si>
  <si>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</si>
  <si>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</si>
  <si>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</si>
  <si>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</si>
  <si>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</si>
  <si>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</si>
  <si>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</si>
  <si>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</si>
  <si>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</si>
  <si>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</si>
  <si>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</si>
  <si>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</si>
  <si>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</si>
  <si>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</si>
  <si>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</si>
  <si>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</si>
  <si>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</si>
  <si>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</si>
  <si>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</si>
  <si>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</si>
  <si>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</si>
  <si>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</si>
  <si>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</si>
  <si>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</si>
  <si>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</si>
  <si>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</si>
  <si>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</si>
  <si>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</si>
  <si>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</si>
  <si>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</si>
  <si>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</si>
  <si>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</si>
  <si>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</si>
  <si>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</si>
  <si>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</si>
  <si>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</si>
  <si>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</si>
  <si>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</si>
  <si>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</si>
  <si>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</si>
  <si>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</si>
  <si>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</si>
  <si>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</si>
  <si>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</si>
  <si>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</si>
  <si>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</si>
  <si>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</si>
  <si>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</si>
  <si>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</si>
  <si>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</si>
  <si>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</si>
  <si>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</si>
  <si>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</si>
  <si>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</si>
  <si>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</si>
  <si>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</si>
  <si>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</si>
  <si>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</si>
  <si>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</si>
  <si>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</si>
  <si>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</si>
  <si>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</si>
  <si>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</si>
  <si>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</si>
  <si>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</si>
  <si>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</si>
  <si>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</si>
  <si>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</si>
  <si>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</si>
  <si>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</si>
  <si>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</si>
  <si>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</si>
  <si>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</si>
  <si>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</si>
  <si>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</si>
  <si>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</si>
  <si>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</si>
  <si>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</si>
  <si>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</si>
  <si>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</si>
  <si>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</si>
  <si>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</si>
  <si>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</si>
  <si>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</si>
  <si>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</si>
  <si>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</si>
  <si>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</si>
  <si>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</si>
  <si>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</si>
  <si>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</si>
  <si>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</si>
  <si>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</si>
  <si>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</si>
  <si>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</si>
  <si>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</si>
  <si>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</si>
  <si>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</si>
  <si>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</si>
  <si>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</si>
  <si>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</si>
  <si>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</si>
  <si>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</si>
  <si>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</si>
  <si>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</si>
  <si>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</si>
  <si>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</si>
  <si>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</si>
  <si>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</si>
  <si>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</si>
  <si>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</si>
  <si>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</si>
  <si>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</si>
  <si>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</si>
  <si>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</si>
  <si>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</si>
  <si>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</si>
  <si>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</si>
  <si>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</si>
  <si>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</si>
  <si>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</si>
  <si>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</si>
  <si>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</si>
  <si>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</si>
  <si>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</si>
  <si>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</si>
  <si>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</si>
  <si>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</si>
  <si>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</si>
  <si>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</si>
  <si>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</si>
  <si>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</si>
  <si>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</si>
  <si>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</si>
  <si>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</si>
  <si>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</si>
  <si>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</si>
  <si>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</si>
  <si>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</si>
  <si>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</si>
  <si>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</si>
  <si>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</si>
  <si>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</si>
  <si>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</si>
  <si>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</si>
  <si>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</si>
  <si>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</si>
  <si>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</si>
  <si>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</si>
  <si>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</si>
  <si>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</si>
  <si>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</si>
  <si>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</si>
  <si>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</si>
  <si>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</si>
  <si>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</si>
  <si>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</si>
  <si>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</si>
  <si>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</si>
  <si>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</si>
  <si>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</si>
  <si>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</si>
  <si>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</si>
  <si>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</si>
  <si>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</si>
  <si>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</si>
  <si>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</si>
  <si>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</si>
  <si>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</si>
  <si>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</si>
  <si>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</si>
  <si>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</si>
  <si>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</si>
  <si>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</si>
  <si>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</si>
  <si>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</si>
  <si>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</si>
  <si>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</si>
  <si>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</si>
  <si>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</si>
  <si>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</si>
  <si>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</si>
  <si>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</si>
  <si>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</si>
  <si>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</si>
  <si>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</si>
  <si>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</si>
  <si>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</si>
  <si>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</si>
  <si>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</si>
  <si>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</si>
  <si>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</si>
  <si>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</si>
  <si>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</si>
  <si>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</si>
  <si>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</si>
  <si>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</si>
  <si>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</si>
  <si>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</si>
  <si>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</si>
  <si>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</si>
  <si>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</si>
  <si>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</si>
  <si>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</si>
  <si>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</si>
  <si>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</si>
  <si>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</si>
  <si>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</si>
  <si>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</si>
  <si>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</si>
  <si>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</si>
  <si>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</si>
  <si>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</si>
  <si>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</si>
  <si>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</si>
  <si>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</si>
  <si>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</si>
  <si>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</si>
  <si>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</si>
  <si>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</si>
  <si>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</si>
  <si>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</si>
  <si>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</si>
  <si>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</si>
  <si>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</si>
  <si>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</si>
  <si>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</si>
  <si>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</si>
  <si>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</si>
  <si>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</si>
  <si>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</si>
  <si>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</si>
  <si>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</si>
  <si>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</si>
  <si>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</si>
  <si>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</si>
  <si>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</si>
  <si>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</si>
  <si>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</si>
  <si>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</si>
  <si>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</si>
  <si>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</si>
  <si>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</si>
  <si>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</si>
  <si>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</si>
  <si>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</si>
  <si>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</si>
  <si>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</si>
  <si>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</si>
  <si>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</si>
  <si>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</si>
  <si>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</si>
  <si>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</si>
  <si>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</si>
  <si>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</si>
  <si>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</si>
  <si>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</si>
  <si>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</si>
  <si>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</si>
  <si>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</si>
  <si>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</si>
  <si>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</si>
  <si>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</si>
  <si>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</si>
  <si>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</si>
  <si>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</si>
  <si>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</si>
  <si>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</si>
  <si>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</si>
  <si>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</si>
  <si>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</si>
  <si>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</si>
  <si>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</si>
  <si>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</si>
  <si>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</si>
  <si>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</si>
  <si>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</si>
  <si>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</si>
  <si>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</si>
  <si>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</si>
  <si>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</si>
  <si>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</si>
  <si>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</si>
  <si>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</si>
  <si>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</si>
  <si>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</si>
  <si>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</si>
  <si>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</si>
  <si>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</si>
  <si>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</si>
  <si>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</si>
  <si>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</si>
  <si>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</si>
  <si>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</si>
  <si>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</si>
  <si>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</si>
  <si>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</si>
  <si>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</si>
  <si>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</si>
  <si>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</si>
  <si>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</si>
  <si>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</si>
  <si>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</si>
  <si>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</si>
  <si>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</si>
  <si>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</si>
  <si>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</si>
  <si>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</si>
  <si>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</si>
  <si>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</si>
  <si>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</si>
  <si>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</si>
  <si>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</si>
  <si>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</si>
  <si>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</si>
  <si>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</si>
  <si>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</si>
  <si>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</si>
  <si>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</si>
  <si>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</si>
  <si>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</si>
  <si>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</si>
  <si>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</si>
  <si>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</si>
  <si>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</si>
  <si>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</si>
  <si>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</si>
  <si>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</si>
  <si>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</si>
  <si>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</si>
  <si>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</si>
  <si>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</si>
  <si>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</si>
  <si>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</si>
  <si>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</si>
  <si>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</si>
  <si>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</si>
  <si>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</si>
  <si>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</si>
  <si>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</si>
  <si>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</si>
  <si>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</si>
  <si>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</si>
  <si>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</si>
  <si>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</si>
  <si>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</si>
  <si>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</si>
  <si>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</si>
  <si>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</si>
  <si>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</si>
  <si>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</si>
  <si>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</si>
  <si>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</si>
  <si>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</si>
  <si>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</si>
  <si>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</si>
  <si>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</si>
  <si>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</si>
  <si>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</si>
  <si>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</si>
  <si>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</si>
  <si>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</si>
  <si>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</si>
  <si>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</si>
  <si>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</si>
  <si>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</si>
  <si>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</si>
  <si>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</si>
  <si>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</si>
  <si>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</si>
  <si>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</si>
  <si>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</si>
  <si>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</si>
  <si>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</si>
  <si>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</si>
  <si>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</si>
  <si>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</si>
  <si>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</si>
  <si>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</si>
  <si>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</si>
  <si>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</si>
  <si>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</si>
  <si>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</si>
  <si>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</si>
  <si>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</si>
  <si>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</si>
  <si>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</si>
  <si>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</si>
  <si>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</si>
  <si>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</si>
  <si>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</si>
  <si>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</si>
  <si>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</si>
  <si>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</si>
  <si>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</si>
  <si>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</si>
  <si>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</si>
  <si>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</si>
  <si>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</si>
  <si>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</si>
  <si>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</si>
  <si>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</si>
  <si>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</si>
  <si>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</si>
  <si>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</si>
  <si>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</si>
  <si>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</si>
  <si>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</si>
  <si>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</si>
  <si>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</si>
  <si>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</si>
  <si>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</si>
  <si>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</si>
  <si>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</si>
  <si>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</si>
  <si>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</si>
  <si>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</si>
  <si>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</si>
  <si>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</si>
  <si>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</si>
  <si>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</si>
  <si>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</si>
  <si>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</si>
  <si>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</si>
  <si>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</si>
  <si>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</si>
  <si>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</si>
  <si>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</si>
  <si>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</si>
  <si>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</si>
  <si>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</si>
  <si>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</si>
  <si>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</si>
  <si>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</si>
  <si>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</si>
  <si>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</si>
  <si>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</si>
  <si>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</si>
  <si>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</si>
  <si>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</si>
  <si>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</si>
  <si>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</si>
  <si>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</si>
  <si>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</si>
  <si>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</si>
  <si>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</si>
  <si>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</si>
  <si>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</si>
  <si>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</si>
  <si>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</si>
  <si>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</si>
  <si>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</si>
  <si>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</si>
  <si>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</si>
  <si>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</si>
  <si>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</si>
  <si>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</si>
  <si>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</si>
  <si>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</si>
  <si>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</si>
  <si>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</si>
  <si>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</si>
  <si>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</si>
  <si>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</si>
  <si>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</si>
  <si>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</si>
  <si>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</si>
  <si>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</si>
  <si>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</si>
  <si>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</si>
  <si>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</si>
  <si>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</si>
  <si>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</si>
  <si>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</si>
  <si>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</si>
  <si>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</si>
  <si>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</si>
  <si>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</si>
  <si>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</si>
  <si>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</si>
  <si>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</si>
  <si>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</si>
  <si>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</si>
  <si>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</si>
  <si>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</si>
  <si>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</si>
  <si>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</si>
  <si>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</si>
  <si>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</si>
  <si>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</si>
  <si>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</si>
  <si>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</si>
  <si>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</si>
  <si>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</si>
  <si>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</si>
  <si>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</si>
  <si>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</si>
  <si>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</si>
  <si>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</si>
  <si>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</si>
  <si>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</si>
  <si>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</si>
  <si>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</si>
  <si>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</si>
  <si>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</si>
  <si>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</si>
  <si>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</si>
  <si>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</si>
  <si>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</si>
  <si>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</si>
  <si>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</si>
  <si>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</si>
  <si>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</si>
  <si>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</si>
  <si>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</si>
  <si>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</si>
  <si>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</si>
  <si>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</si>
  <si>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</si>
  <si>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</si>
  <si>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</si>
  <si>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</si>
  <si>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</si>
  <si>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</si>
  <si>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</si>
  <si>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</si>
  <si>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</si>
  <si>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</si>
  <si>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</si>
  <si>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</si>
  <si>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</si>
  <si>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</si>
  <si>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</si>
  <si>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</si>
  <si>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</si>
  <si>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</si>
  <si>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</si>
  <si>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</si>
  <si>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</si>
  <si>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</si>
  <si>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</si>
  <si>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</si>
  <si>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</si>
  <si>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</si>
  <si>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</si>
  <si>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</si>
  <si>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</si>
  <si>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</si>
  <si>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</si>
  <si>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</si>
  <si>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</si>
  <si>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</si>
  <si>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</si>
  <si>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</si>
  <si>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</si>
  <si>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</si>
  <si>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</si>
  <si>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</si>
  <si>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</si>
  <si>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</si>
  <si>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</si>
  <si>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</si>
  <si>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</si>
  <si>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</si>
  <si>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</si>
  <si>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</si>
  <si>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</si>
  <si>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</si>
  <si>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</si>
  <si>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</si>
  <si>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</si>
  <si>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</si>
  <si>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</si>
  <si>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</si>
  <si>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</si>
  <si>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</si>
  <si>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</si>
  <si>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</si>
  <si>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</si>
  <si>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</si>
  <si>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</si>
  <si>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</si>
  <si>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</si>
  <si>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</si>
  <si>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</si>
  <si>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</si>
  <si>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</si>
  <si>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</si>
  <si>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</si>
  <si>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</si>
  <si>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</si>
  <si>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</si>
  <si>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</si>
  <si>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</si>
  <si>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</si>
  <si>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</si>
  <si>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</si>
  <si>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</si>
  <si>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</si>
  <si>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</si>
  <si>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</si>
  <si>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</si>
  <si>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</si>
  <si>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</si>
  <si>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</si>
  <si>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</si>
  <si>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</si>
  <si>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</si>
  <si>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</si>
  <si>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</si>
  <si>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</si>
  <si>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</si>
  <si>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</si>
  <si>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</si>
  <si>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</si>
  <si>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</si>
  <si>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</si>
  <si>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</si>
  <si>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</si>
  <si>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</si>
  <si>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</si>
  <si>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</si>
  <si>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</si>
  <si>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</si>
  <si>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</si>
  <si>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</si>
  <si>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</si>
  <si>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</si>
  <si>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</si>
  <si>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</si>
  <si>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</si>
  <si>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</si>
  <si>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</si>
  <si>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</si>
  <si>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</si>
  <si>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</si>
  <si>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</si>
  <si>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</si>
  <si>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</si>
  <si>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</si>
  <si>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</si>
  <si>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</si>
  <si>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</si>
  <si>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</si>
  <si>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</si>
  <si>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</si>
  <si>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</si>
  <si>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</si>
  <si>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</si>
  <si>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</si>
  <si>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</si>
  <si>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</si>
  <si>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</si>
  <si>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</si>
  <si>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</si>
  <si>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</si>
  <si>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</si>
  <si>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</si>
  <si>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</si>
  <si>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</si>
  <si>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</si>
  <si>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</si>
  <si>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</si>
  <si>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</si>
  <si>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</si>
  <si>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</si>
  <si>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</si>
  <si>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</si>
  <si>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</si>
  <si>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</si>
  <si>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</si>
  <si>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</si>
  <si>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</si>
  <si>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</si>
  <si>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</si>
  <si>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</si>
  <si>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</si>
  <si>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</si>
  <si>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</si>
  <si>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</si>
  <si>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</si>
  <si>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</si>
  <si>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</si>
  <si>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</si>
  <si>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</si>
  <si>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</si>
  <si>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</si>
  <si>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</si>
  <si>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</si>
  <si>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</si>
  <si>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</si>
  <si>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</si>
  <si>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</si>
  <si>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</si>
  <si>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</si>
  <si>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</si>
  <si>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</si>
  <si>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</si>
  <si>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</si>
  <si>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</si>
  <si>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</si>
  <si>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</si>
  <si>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</si>
  <si>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</si>
  <si>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</si>
  <si>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</si>
  <si>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</si>
  <si>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</si>
  <si>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</si>
  <si>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</si>
  <si>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</si>
  <si>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</si>
  <si>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</si>
  <si>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</si>
  <si>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</si>
  <si>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</si>
  <si>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</si>
  <si>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</si>
  <si>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</si>
  <si>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</si>
  <si>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</si>
  <si>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</si>
  <si>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</si>
  <si>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</si>
  <si>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</si>
  <si>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</si>
  <si>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</si>
  <si>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</si>
  <si>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</si>
  <si>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</si>
  <si>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</si>
  <si>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</si>
  <si>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</si>
  <si>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</si>
  <si>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</si>
  <si>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</si>
  <si>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</si>
  <si>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</si>
  <si>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</si>
  <si>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</si>
  <si>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</si>
  <si>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</si>
  <si>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</si>
  <si>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</si>
  <si>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</si>
  <si>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</si>
  <si>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</si>
  <si>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</si>
  <si>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</si>
  <si>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</si>
  <si>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</si>
  <si>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</si>
  <si>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</si>
  <si>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</si>
  <si>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</si>
  <si>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</si>
  <si>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</si>
  <si>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</si>
  <si>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</si>
  <si>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</si>
  <si>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</si>
  <si>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</si>
  <si>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</si>
  <si>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</si>
  <si>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</si>
  <si>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</si>
  <si>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</si>
  <si>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</si>
  <si>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</si>
  <si>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</si>
  <si>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</si>
  <si>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</si>
  <si>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</si>
  <si>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</si>
  <si>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</si>
  <si>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</si>
  <si>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</si>
  <si>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</si>
  <si>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</si>
  <si>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</si>
  <si>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</si>
  <si>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</si>
  <si>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</si>
  <si>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</si>
  <si>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</si>
  <si>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</si>
  <si>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</si>
  <si>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</si>
  <si>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</si>
  <si>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</si>
  <si>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</si>
  <si>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</si>
  <si>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</si>
  <si>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</si>
  <si>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</si>
  <si>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</si>
  <si>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</si>
  <si>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</si>
  <si>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</si>
  <si>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</si>
  <si>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</si>
  <si>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</si>
  <si>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</si>
  <si>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</si>
  <si>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</si>
  <si>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</si>
  <si>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</si>
  <si>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</si>
  <si>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</si>
  <si>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</si>
  <si>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</si>
  <si>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</si>
  <si>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</si>
  <si>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</si>
  <si>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</si>
  <si>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</si>
  <si>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</si>
  <si>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</si>
  <si>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</si>
  <si>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</si>
  <si>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</si>
  <si>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</si>
  <si>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</si>
  <si>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</si>
  <si>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</si>
  <si>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</si>
  <si>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</si>
  <si>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</si>
  <si>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</si>
  <si>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</si>
  <si>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</si>
  <si>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</si>
  <si>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</si>
  <si>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</si>
  <si>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</si>
  <si>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</si>
  <si>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</si>
  <si>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</si>
  <si>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</si>
  <si>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</si>
  <si>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</si>
  <si>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</si>
  <si>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</si>
  <si>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</si>
  <si>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</si>
  <si>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</si>
  <si>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</si>
  <si>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</si>
  <si>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</si>
  <si>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</si>
  <si>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</si>
  <si>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</si>
  <si>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</si>
  <si>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</si>
  <si>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</si>
  <si>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</si>
  <si>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</si>
  <si>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</si>
  <si>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</si>
  <si>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</si>
  <si>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</si>
  <si>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</si>
  <si>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</si>
  <si>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</si>
  <si>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</si>
  <si>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</si>
  <si>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</si>
  <si>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</si>
  <si>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</si>
  <si>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</si>
  <si>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</si>
  <si>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</si>
  <si>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</si>
  <si>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</si>
  <si>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</si>
  <si>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</si>
  <si>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</si>
  <si>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</si>
  <si>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</si>
  <si>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</si>
  <si>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</si>
  <si>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</si>
  <si>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</si>
  <si>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</si>
  <si>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</si>
  <si>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</si>
  <si>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</si>
  <si>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</si>
  <si>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</si>
  <si>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</si>
  <si>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</si>
  <si>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</si>
  <si>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</si>
  <si>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</si>
  <si>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</si>
  <si>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</si>
  <si>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</si>
  <si>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</si>
  <si>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</si>
  <si>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</si>
  <si>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</si>
  <si>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</si>
  <si>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</si>
  <si>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</si>
  <si>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</si>
  <si>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</si>
  <si>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</si>
  <si>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</si>
  <si>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</si>
  <si>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</si>
  <si>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</si>
  <si>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</si>
  <si>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</si>
  <si>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</si>
  <si>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</si>
  <si>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</si>
  <si>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</si>
  <si>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</si>
  <si>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</si>
  <si>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</si>
  <si>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</si>
  <si>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</si>
  <si>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</si>
  <si>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</si>
  <si>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</si>
  <si>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</si>
  <si>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</si>
  <si>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</si>
  <si>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</si>
  <si>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</si>
  <si>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</si>
  <si>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</si>
  <si>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</si>
  <si>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</si>
  <si>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</si>
  <si>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</si>
  <si>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</si>
  <si>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</si>
  <si>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</si>
  <si>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</si>
  <si>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</si>
  <si>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</si>
  <si>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</si>
  <si>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</si>
  <si>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</si>
  <si>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</si>
  <si>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</si>
  <si>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</si>
  <si>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</si>
  <si>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</si>
  <si>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</si>
  <si>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</si>
  <si>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</si>
  <si>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</si>
  <si>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</si>
  <si>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</si>
  <si>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</si>
  <si>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</si>
  <si>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</si>
  <si>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</si>
  <si>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</si>
  <si>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</si>
  <si>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</si>
  <si>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</si>
  <si>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</si>
  <si>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</si>
  <si>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</si>
  <si>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</si>
  <si>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</si>
  <si>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</si>
  <si>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</si>
  <si>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</si>
  <si>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</si>
  <si>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</si>
  <si>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</si>
  <si>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</si>
  <si>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</si>
  <si>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</si>
  <si>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</si>
  <si>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</si>
  <si>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</si>
  <si>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</si>
  <si>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</si>
  <si>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</si>
  <si>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</si>
  <si>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</si>
  <si>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</si>
  <si>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</si>
  <si>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</si>
  <si>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</si>
  <si>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</si>
  <si>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</si>
  <si>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</si>
  <si>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</si>
  <si>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</si>
  <si>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</si>
  <si>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</si>
  <si>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</si>
  <si>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</si>
  <si>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</si>
  <si>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</si>
  <si>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</si>
  <si>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</si>
  <si>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</si>
  <si>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</si>
  <si>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</si>
  <si>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</si>
  <si>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</si>
  <si>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</si>
  <si>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</si>
  <si>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</si>
  <si>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</si>
  <si>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</si>
  <si>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</si>
  <si>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</si>
  <si>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</si>
  <si>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</si>
  <si>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</si>
  <si>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</si>
  <si>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</si>
  <si>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</si>
  <si>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</si>
  <si>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</si>
  <si>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</si>
  <si>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</si>
  <si>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</si>
  <si>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</si>
  <si>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</si>
  <si>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</si>
  <si>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</si>
  <si>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</si>
  <si>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</si>
  <si>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</si>
  <si>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</si>
  <si>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</si>
  <si>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</si>
  <si>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</si>
  <si>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</si>
  <si>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</si>
  <si>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</si>
  <si>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</si>
  <si>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</si>
  <si>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</si>
  <si>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</si>
  <si>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</si>
  <si>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</si>
  <si>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</si>
  <si>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</si>
  <si>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</si>
  <si>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</si>
  <si>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</si>
  <si>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</si>
  <si>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</si>
  <si>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</si>
  <si>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</si>
  <si>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</si>
  <si>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</si>
  <si>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</si>
  <si>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</si>
  <si>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</si>
  <si>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</si>
  <si>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</si>
  <si>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</si>
  <si>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</si>
  <si>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</si>
  <si>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</si>
  <si>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</si>
  <si>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</si>
  <si>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</si>
  <si>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</si>
  <si>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</si>
  <si>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</si>
  <si>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</si>
  <si>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</si>
  <si>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</si>
  <si>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</si>
  <si>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</si>
  <si>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</si>
  <si>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</si>
  <si>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</si>
  <si>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</si>
  <si>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</si>
  <si>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</si>
  <si>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</si>
  <si>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</si>
  <si>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</si>
  <si>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</si>
  <si>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</si>
  <si>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</si>
  <si>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</si>
  <si>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</si>
  <si>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</si>
  <si>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</si>
  <si>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</si>
  <si>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</si>
  <si>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</si>
  <si>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</si>
  <si>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</si>
  <si>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</si>
  <si>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</si>
  <si>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</si>
  <si>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</si>
  <si>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</si>
  <si>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</si>
  <si>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</si>
  <si>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</si>
  <si>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</si>
  <si>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</si>
  <si>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</si>
  <si>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</si>
  <si>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</si>
  <si>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</si>
  <si>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</si>
  <si>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</si>
  <si>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</si>
  <si>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</si>
  <si>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</si>
  <si>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</si>
  <si>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</si>
  <si>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</si>
  <si>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</si>
  <si>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</si>
  <si>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</si>
  <si>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</si>
  <si>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</si>
  <si>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</si>
  <si>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</si>
  <si>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</si>
  <si>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</si>
  <si>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</si>
  <si>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</si>
  <si>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</si>
  <si>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</si>
  <si>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</si>
  <si>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</si>
  <si>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</si>
  <si>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</si>
  <si>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</si>
  <si>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</si>
  <si>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</si>
  <si>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</si>
  <si>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</si>
  <si>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</si>
  <si>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</si>
  <si>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</si>
  <si>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</si>
  <si>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</si>
  <si>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</si>
  <si>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</si>
  <si>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</si>
  <si>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</si>
  <si>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</si>
  <si>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</si>
  <si>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</si>
  <si>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</si>
  <si>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</si>
  <si>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</si>
  <si>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</si>
  <si>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</si>
  <si>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</si>
  <si>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</si>
  <si>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</si>
  <si>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</si>
  <si>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</si>
  <si>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</si>
  <si>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</si>
  <si>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</si>
  <si>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</si>
  <si>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</si>
  <si>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</si>
  <si>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</si>
  <si>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</si>
  <si>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</si>
  <si>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</si>
  <si>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</si>
  <si>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</si>
  <si>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</si>
  <si>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</si>
  <si>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</si>
  <si>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</si>
  <si>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</si>
  <si>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</si>
  <si>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</si>
  <si>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</si>
  <si>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</si>
  <si>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</si>
  <si>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</si>
  <si>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</si>
  <si>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</si>
  <si>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</si>
  <si>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</si>
  <si>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</si>
  <si>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</si>
  <si>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</si>
  <si>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</si>
  <si>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</si>
  <si>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</si>
  <si>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</si>
  <si>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</si>
  <si>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</si>
  <si>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</si>
  <si>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</si>
  <si>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</si>
  <si>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</si>
  <si>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</si>
  <si>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</si>
  <si>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</si>
  <si>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</si>
  <si>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</si>
  <si>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</si>
  <si>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</si>
  <si>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</si>
  <si>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</si>
  <si>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</si>
  <si>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</si>
  <si>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</si>
  <si>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</si>
  <si>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</si>
  <si>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</si>
  <si>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</si>
  <si>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</si>
  <si>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</si>
  <si>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</si>
  <si>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</si>
  <si>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</si>
  <si>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</si>
  <si>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</si>
  <si>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</si>
  <si>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</si>
  <si>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</si>
  <si>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</si>
  <si>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</si>
  <si>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</si>
  <si>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</si>
  <si>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</si>
  <si>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</si>
  <si>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</si>
  <si>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</si>
  <si>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</si>
  <si>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</si>
  <si>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</si>
  <si>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</si>
  <si>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</si>
  <si>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</si>
  <si>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</si>
  <si>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</si>
  <si>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</si>
  <si>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</si>
  <si>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</si>
  <si>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</si>
  <si>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</si>
  <si>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</si>
  <si>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</si>
  <si>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</si>
  <si>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</si>
  <si>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</si>
  <si>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</si>
  <si>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</si>
  <si>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</si>
  <si>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</si>
  <si>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</si>
  <si>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</si>
  <si>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</si>
  <si>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</si>
  <si>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</si>
  <si>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</si>
  <si>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</si>
  <si>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</si>
  <si>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</si>
  <si>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</si>
  <si>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</si>
  <si>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</si>
  <si>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</si>
  <si>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</si>
  <si>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</si>
  <si>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</si>
  <si>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</si>
  <si>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</si>
  <si>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</si>
  <si>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</si>
  <si>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</si>
  <si>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</si>
  <si>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</si>
  <si>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</si>
  <si>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</si>
  <si>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</si>
  <si>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</si>
  <si>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</si>
  <si>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</si>
  <si>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</si>
  <si>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</si>
  <si>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</si>
  <si>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</si>
  <si>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</si>
  <si>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</si>
  <si>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</si>
  <si>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</si>
  <si>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</si>
  <si>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</si>
  <si>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</si>
  <si>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</si>
  <si>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</si>
  <si>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</si>
  <si>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</si>
  <si>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</si>
  <si>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</si>
  <si>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</si>
  <si>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</si>
  <si>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</si>
  <si>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</si>
  <si>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</si>
  <si>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</si>
  <si>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</si>
  <si>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</si>
  <si>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</si>
  <si>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</si>
  <si>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</si>
  <si>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</si>
  <si>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</si>
  <si>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</si>
  <si>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</si>
  <si>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</si>
  <si>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</si>
  <si>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</si>
  <si>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</si>
  <si>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</si>
  <si>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</si>
  <si>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</si>
  <si>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</si>
  <si>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</si>
  <si>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</si>
  <si>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</si>
  <si>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</si>
  <si>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</si>
  <si>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</si>
  <si>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</si>
  <si>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</si>
  <si>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</si>
  <si>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</si>
  <si>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</si>
  <si>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</si>
  <si>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</si>
  <si>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</si>
  <si>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</si>
  <si>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</si>
  <si>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</si>
  <si>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</si>
  <si>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</si>
  <si>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</si>
  <si>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</si>
  <si>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</si>
  <si>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</si>
  <si>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</si>
  <si>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</si>
  <si>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</si>
  <si>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</si>
  <si>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</si>
  <si>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</si>
  <si>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</si>
  <si>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</si>
  <si>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</si>
  <si>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</si>
  <si>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</si>
  <si>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</si>
  <si>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</si>
  <si>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</si>
  <si>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</si>
  <si>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</si>
  <si>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</si>
  <si>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</si>
  <si>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</si>
  <si>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</si>
  <si>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</si>
  <si>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</si>
  <si>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</si>
  <si>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</si>
  <si>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</si>
  <si>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</si>
  <si>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</si>
  <si>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</si>
  <si>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</si>
  <si>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</si>
  <si>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</si>
  <si>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</si>
  <si>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</si>
  <si>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</si>
  <si>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</si>
  <si>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</si>
  <si>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</si>
  <si>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</si>
  <si>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</si>
  <si>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</si>
  <si>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</si>
  <si>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</si>
  <si>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</si>
  <si>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</si>
  <si>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</si>
  <si>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</si>
  <si>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</si>
  <si>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</si>
  <si>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</si>
  <si>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</si>
  <si>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</si>
  <si>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</si>
  <si>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</si>
  <si>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</si>
  <si>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</si>
  <si>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</si>
  <si>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</si>
  <si>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</si>
  <si>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</si>
  <si>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</si>
  <si>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</si>
  <si>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</si>
  <si>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</si>
  <si>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</si>
  <si>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</si>
  <si>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</si>
  <si>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</si>
  <si>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</si>
  <si>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</si>
  <si>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</si>
  <si>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</si>
  <si>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</si>
  <si>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</si>
  <si>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</si>
  <si>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</si>
  <si>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</si>
  <si>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</si>
  <si>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</si>
  <si>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</si>
  <si>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</si>
  <si>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</si>
  <si>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</si>
  <si>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</si>
  <si>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</si>
  <si>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</si>
  <si>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</si>
  <si>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</si>
  <si>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</si>
  <si>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</si>
  <si>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</si>
  <si>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</si>
  <si>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</si>
  <si>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</si>
  <si>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</si>
  <si>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</si>
  <si>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</si>
  <si>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</si>
  <si>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</si>
  <si>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</si>
  <si>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</si>
  <si>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</si>
  <si>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</si>
  <si>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</si>
  <si>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</si>
  <si>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</si>
  <si>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</si>
  <si>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</si>
  <si>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</si>
  <si>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</si>
  <si>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</si>
  <si>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</si>
  <si>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</si>
  <si>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</si>
  <si>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</si>
  <si>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</si>
  <si>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</si>
  <si>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</si>
  <si>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</si>
  <si>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</si>
  <si>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</si>
  <si>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</si>
  <si>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</si>
  <si>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</si>
  <si>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</si>
  <si>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</si>
  <si>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</si>
  <si>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</si>
  <si>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</si>
  <si>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</si>
  <si>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</si>
  <si>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</si>
  <si>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</si>
  <si>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</si>
  <si>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</si>
  <si>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</si>
  <si>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</si>
  <si>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</si>
  <si>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</si>
  <si>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</si>
  <si>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</si>
  <si>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</si>
  <si>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</si>
  <si>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</si>
  <si>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</si>
  <si>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</si>
  <si>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</si>
  <si>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</si>
  <si>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</si>
  <si>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</si>
  <si>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</si>
  <si>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</si>
  <si>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</si>
  <si>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</si>
  <si>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</si>
  <si>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</si>
  <si>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</si>
  <si>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</si>
  <si>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</si>
  <si>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</si>
  <si>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</si>
  <si>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</si>
  <si>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</si>
  <si>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</si>
  <si>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</si>
  <si>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</si>
  <si>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</si>
  <si>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</si>
  <si>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</si>
  <si>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</si>
  <si>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</si>
  <si>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</si>
  <si>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</si>
  <si>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</si>
  <si>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</si>
  <si>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</si>
  <si>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</si>
  <si>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</si>
  <si>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</si>
  <si>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</si>
  <si>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</si>
  <si>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</si>
  <si>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</si>
  <si>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</si>
  <si>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</si>
  <si>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</si>
  <si>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</si>
  <si>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</si>
  <si>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</si>
  <si>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</si>
  <si>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</si>
  <si>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</si>
  <si>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</si>
  <si>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</si>
  <si>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</si>
  <si>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</si>
  <si>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</si>
  <si>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</si>
  <si>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</si>
  <si>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</si>
  <si>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</si>
  <si>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</si>
  <si>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</si>
  <si>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</si>
  <si>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</si>
  <si>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</si>
  <si>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</si>
  <si>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</si>
  <si>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</si>
  <si>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</si>
  <si>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</si>
  <si>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</si>
  <si>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</si>
  <si>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</si>
  <si>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</si>
  <si>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</si>
  <si>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</si>
  <si>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</si>
  <si>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</si>
  <si>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</si>
  <si>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</si>
  <si>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</si>
  <si>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</si>
  <si>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</si>
  <si>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</si>
  <si>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</si>
  <si>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</si>
  <si>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</si>
  <si>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</si>
  <si>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</si>
  <si>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</si>
  <si>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</si>
  <si>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</si>
  <si>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</si>
  <si>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</si>
  <si>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</si>
  <si>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</si>
  <si>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</si>
  <si>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</si>
  <si>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</si>
  <si>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</si>
  <si>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</si>
  <si>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</si>
  <si>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</si>
  <si>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</si>
  <si>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</si>
  <si>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</si>
  <si>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</si>
  <si>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</si>
  <si>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</si>
  <si>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</si>
  <si>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</si>
  <si>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</si>
  <si>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</si>
  <si>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</si>
  <si>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</si>
  <si>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</si>
  <si>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</si>
  <si>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</si>
  <si>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</si>
  <si>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</si>
  <si>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</si>
  <si>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</si>
  <si>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</si>
  <si>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</si>
  <si>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</si>
  <si>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</si>
  <si>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</si>
  <si>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</si>
  <si>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</si>
  <si>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</si>
  <si>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</si>
  <si>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</si>
  <si>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</si>
  <si>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</si>
  <si>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</si>
  <si>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</si>
  <si>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</si>
  <si>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</si>
  <si>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</si>
  <si>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</si>
  <si>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</si>
  <si>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</si>
  <si>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</si>
  <si>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</si>
  <si>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</si>
  <si>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</si>
  <si>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</si>
  <si>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</si>
  <si>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</si>
  <si>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</si>
  <si>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</si>
  <si>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</si>
  <si>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</si>
  <si>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</si>
  <si>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</si>
  <si>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</si>
  <si>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</si>
  <si>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</si>
  <si>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</si>
  <si>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</si>
  <si>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</si>
  <si>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</si>
  <si>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</si>
  <si>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</si>
  <si>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</si>
  <si>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</si>
  <si>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</si>
  <si>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</si>
  <si>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</si>
  <si>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</si>
  <si>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</si>
  <si>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</si>
  <si>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</si>
  <si>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</si>
  <si>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</si>
  <si>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</si>
  <si>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</si>
  <si>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</si>
  <si>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</si>
  <si>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</si>
  <si>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</si>
  <si>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</si>
  <si>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</si>
  <si>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</si>
  <si>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</si>
  <si>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</si>
  <si>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</si>
  <si>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</si>
  <si>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</si>
  <si>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</si>
  <si>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</si>
  <si>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</si>
  <si>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</si>
  <si>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</si>
  <si>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</si>
  <si>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</si>
  <si>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</si>
  <si>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</si>
  <si>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</si>
  <si>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</si>
  <si>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</si>
  <si>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</si>
  <si>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</si>
  <si>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</si>
  <si>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</si>
  <si>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</si>
  <si>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</si>
  <si>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</si>
  <si>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</si>
  <si>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</si>
  <si>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</si>
  <si>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</si>
  <si>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</si>
  <si>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</si>
  <si>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</si>
  <si>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</si>
  <si>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</si>
  <si>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</si>
  <si>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</si>
  <si>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</si>
  <si>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</si>
  <si>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</si>
  <si>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</si>
  <si>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</si>
  <si>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</si>
  <si>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</si>
  <si>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</si>
  <si>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</si>
  <si>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</si>
  <si>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</si>
  <si>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</si>
  <si>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</si>
  <si>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</si>
  <si>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</si>
  <si>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</si>
  <si>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</si>
  <si>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</si>
  <si>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</si>
  <si>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</si>
  <si>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</si>
  <si>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</si>
  <si>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</si>
  <si>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</si>
  <si>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</si>
  <si>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</si>
  <si>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</si>
  <si>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</si>
  <si>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</si>
  <si>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</si>
  <si>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</si>
  <si>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</si>
  <si>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</si>
  <si>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</si>
  <si>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</si>
  <si>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</si>
  <si>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</si>
  <si>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</si>
  <si>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</si>
  <si>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</si>
  <si>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</si>
  <si>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</si>
  <si>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</si>
  <si>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</si>
  <si>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</si>
  <si>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</si>
  <si>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</si>
  <si>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</si>
  <si>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</si>
  <si>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</si>
  <si>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</si>
  <si>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</si>
  <si>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</si>
  <si>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</si>
  <si>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</si>
  <si>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</si>
  <si>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</si>
  <si>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</si>
  <si>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</si>
  <si>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</si>
  <si>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</si>
  <si>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</si>
  <si>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</si>
  <si>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</si>
  <si>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</si>
  <si>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</si>
  <si>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</si>
  <si>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</si>
  <si>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</si>
  <si>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</si>
  <si>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</si>
  <si>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</si>
  <si>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</si>
  <si>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</si>
  <si>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</si>
  <si>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</si>
  <si>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</si>
  <si>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</si>
  <si>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</si>
  <si>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</si>
  <si>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</si>
  <si>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</si>
  <si>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</si>
  <si>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</si>
  <si>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</si>
  <si>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</si>
  <si>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</si>
  <si>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</si>
  <si>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</si>
  <si>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</si>
  <si>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</si>
  <si>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</si>
  <si>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</si>
  <si>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</si>
  <si>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</si>
  <si>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</si>
  <si>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</si>
  <si>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</si>
  <si>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</si>
  <si>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</si>
  <si>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</si>
  <si>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</si>
  <si>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</si>
  <si>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</si>
  <si>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</si>
  <si>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</si>
  <si>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</si>
  <si>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</si>
  <si>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</si>
  <si>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</si>
  <si>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</si>
  <si>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</si>
  <si>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</si>
  <si>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</si>
  <si>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</si>
  <si>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</si>
  <si>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</si>
  <si>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</si>
  <si>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</si>
  <si>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</si>
  <si>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</si>
  <si>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</si>
  <si>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</si>
  <si>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</si>
  <si>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</si>
  <si>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</si>
  <si>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</si>
  <si>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</si>
  <si>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</si>
  <si>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</si>
  <si>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</si>
  <si>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</si>
  <si>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</si>
  <si>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</si>
  <si>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</si>
  <si>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</si>
  <si>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</si>
  <si>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</si>
  <si>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</si>
  <si>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</si>
  <si>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</si>
  <si>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</si>
  <si>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</si>
  <si>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</si>
  <si>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</si>
  <si>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</si>
  <si>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</si>
  <si>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</si>
  <si>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</si>
  <si>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</si>
  <si>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</si>
  <si>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</si>
  <si>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</si>
  <si>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</si>
  <si>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</si>
  <si>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</si>
  <si>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</si>
  <si>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</si>
  <si>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</si>
  <si>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</si>
  <si>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</si>
  <si>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</si>
  <si>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</si>
  <si>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</si>
  <si>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</si>
  <si>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</si>
  <si>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</si>
  <si>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</si>
  <si>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</si>
  <si>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</si>
  <si>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</si>
  <si>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</si>
  <si>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</si>
  <si>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</si>
  <si>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</si>
  <si>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</si>
  <si>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</si>
  <si>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</si>
  <si>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</si>
  <si>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</si>
  <si>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</si>
  <si>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</si>
  <si>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</si>
  <si>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</si>
  <si>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</si>
  <si>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</si>
  <si>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</si>
  <si>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</si>
  <si>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</si>
  <si>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</si>
  <si>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</si>
  <si>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</si>
  <si>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</si>
  <si>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</si>
  <si>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</si>
  <si>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</si>
  <si>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</si>
  <si>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</si>
  <si>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</si>
  <si>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</si>
  <si>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</si>
  <si>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</si>
  <si>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</si>
  <si>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</si>
  <si>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</si>
  <si>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</si>
  <si>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</si>
  <si>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</si>
  <si>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</si>
  <si>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</si>
  <si>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</si>
  <si>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</si>
  <si>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</si>
  <si>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</si>
  <si>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</si>
  <si>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</si>
  <si>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</si>
  <si>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</si>
  <si>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</si>
  <si>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</si>
  <si>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</si>
  <si>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</si>
  <si>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</si>
  <si>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</si>
  <si>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</si>
  <si>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</si>
  <si>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</si>
  <si>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</si>
  <si>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</si>
  <si>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</si>
  <si>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</si>
  <si>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</si>
  <si>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</si>
  <si>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</si>
  <si>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</si>
  <si>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</si>
  <si>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</si>
  <si>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</si>
  <si>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</si>
  <si>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</si>
  <si>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</si>
  <si>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</si>
  <si>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</si>
  <si>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</si>
  <si>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</si>
  <si>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</si>
  <si>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</si>
  <si>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</si>
  <si>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</si>
  <si>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</si>
  <si>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</si>
  <si>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</si>
  <si>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</si>
  <si>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</si>
  <si>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</si>
  <si>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</si>
  <si>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</si>
  <si>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</si>
  <si>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</si>
  <si>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</si>
  <si>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</si>
  <si>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</si>
  <si>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</si>
  <si>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</si>
  <si>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</si>
  <si>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</si>
  <si>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</si>
  <si>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</si>
  <si>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</si>
  <si>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</si>
  <si>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</si>
  <si>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</si>
  <si>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</si>
  <si>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</si>
  <si>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</si>
  <si>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</si>
  <si>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</si>
  <si>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</si>
  <si>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</si>
  <si>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</si>
  <si>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</si>
  <si>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</si>
  <si>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</si>
  <si>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</si>
  <si>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</si>
  <si>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</si>
  <si>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</si>
  <si>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</si>
  <si>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</si>
  <si>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</si>
  <si>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</si>
  <si>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</si>
  <si>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</si>
  <si>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</si>
  <si>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</si>
  <si>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</si>
  <si>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</si>
  <si>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</si>
  <si>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</si>
  <si>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</si>
  <si>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</si>
  <si>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</si>
  <si>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</si>
  <si>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</si>
  <si>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</si>
  <si>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</si>
  <si>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</si>
  <si>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</si>
  <si>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</si>
  <si>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</si>
  <si>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</si>
  <si>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</si>
  <si>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</si>
  <si>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</si>
  <si>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</si>
  <si>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</si>
  <si>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</si>
  <si>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</si>
  <si>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</si>
  <si>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</si>
  <si>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</si>
  <si>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</si>
  <si>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</si>
  <si>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</si>
  <si>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</si>
  <si>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</si>
  <si>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</si>
  <si>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</si>
  <si>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</si>
  <si>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</si>
  <si>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</si>
  <si>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</si>
  <si>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</si>
  <si>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</si>
  <si>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</si>
  <si>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</si>
  <si>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</si>
  <si>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</si>
  <si>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</si>
  <si>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</si>
  <si>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</si>
  <si>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</si>
  <si>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</si>
  <si>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</si>
  <si>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</si>
  <si>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</si>
  <si>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</si>
  <si>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</si>
  <si>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</si>
  <si>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</si>
  <si>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</si>
  <si>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</si>
  <si>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</si>
  <si>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</si>
  <si>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</si>
  <si>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</si>
  <si>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</si>
  <si>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</si>
  <si>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</si>
  <si>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</si>
  <si>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</si>
  <si>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</si>
  <si>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</si>
  <si>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</si>
  <si>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</si>
  <si>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</si>
  <si>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</si>
  <si>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</si>
  <si>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</si>
  <si>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</si>
  <si>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</si>
  <si>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</si>
  <si>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</si>
  <si>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</si>
  <si>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</si>
  <si>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</si>
  <si>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</si>
  <si>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</si>
  <si>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</si>
  <si>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</si>
  <si>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</si>
  <si>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</si>
  <si>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</si>
  <si>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</si>
  <si>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</si>
  <si>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</si>
  <si>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</si>
  <si>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</si>
  <si>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</si>
  <si>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</si>
  <si>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</si>
  <si>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</si>
  <si>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</si>
  <si>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</si>
  <si>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</si>
  <si>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</si>
  <si>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</si>
  <si>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</si>
  <si>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</si>
  <si>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</si>
  <si>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</si>
  <si>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</si>
  <si>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</si>
  <si>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</si>
  <si>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</si>
  <si>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</si>
  <si>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</si>
  <si>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</si>
  <si>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</si>
  <si>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</si>
  <si>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</si>
  <si>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</si>
  <si>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</si>
  <si>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</si>
  <si>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</si>
  <si>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</si>
  <si>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</si>
  <si>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</si>
  <si>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</si>
  <si>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</si>
  <si>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</si>
  <si>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</si>
  <si>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</si>
  <si>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</si>
  <si>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</si>
  <si>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</si>
  <si>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</si>
  <si>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</si>
  <si>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</si>
  <si>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</si>
  <si>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</si>
  <si>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</si>
  <si>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</si>
  <si>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</si>
  <si>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</si>
  <si>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</si>
  <si>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</si>
  <si>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</si>
  <si>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</si>
  <si>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</si>
  <si>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</si>
  <si>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</si>
  <si>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</si>
  <si>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</si>
  <si>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</si>
  <si>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</si>
  <si>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</si>
  <si>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</si>
  <si>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</si>
  <si>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</si>
  <si>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</si>
  <si>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</si>
  <si>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</si>
  <si>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</si>
  <si>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</si>
  <si>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</si>
  <si>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</si>
  <si>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</si>
  <si>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</si>
  <si>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</si>
  <si>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</si>
  <si>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</si>
  <si>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</si>
  <si>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</si>
  <si>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</si>
  <si>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</si>
  <si>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</si>
  <si>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</si>
  <si>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</si>
  <si>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</si>
  <si>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</si>
  <si>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</si>
  <si>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</si>
  <si>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</si>
  <si>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</si>
  <si>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</si>
  <si>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</si>
  <si>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</si>
  <si>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</si>
  <si>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</si>
  <si>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</si>
  <si>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</si>
  <si>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</si>
  <si>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</si>
  <si>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</si>
  <si>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</si>
  <si>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</si>
  <si>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</si>
  <si>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</si>
  <si>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</si>
  <si>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</si>
  <si>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</si>
  <si>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</si>
  <si>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</si>
  <si>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</si>
  <si>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</si>
  <si>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</si>
  <si>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</si>
  <si>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</si>
  <si>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</si>
  <si>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</si>
  <si>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</si>
  <si>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</si>
  <si>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</si>
  <si>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</si>
  <si>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</si>
  <si>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</si>
  <si>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</si>
  <si>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</si>
  <si>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</si>
  <si>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</si>
  <si>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</si>
  <si>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</si>
  <si>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</si>
  <si>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</si>
  <si>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</si>
  <si>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</si>
  <si>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</si>
  <si>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</si>
  <si>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</si>
  <si>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</si>
  <si>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</si>
  <si>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</si>
  <si>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</si>
  <si>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</si>
  <si>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</si>
  <si>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</si>
  <si>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</si>
  <si>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</si>
  <si>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</si>
  <si>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</si>
  <si>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</si>
  <si>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</si>
  <si>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</si>
  <si>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</si>
  <si>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</si>
  <si>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</si>
  <si>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</si>
  <si>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</si>
  <si>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</si>
  <si>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</si>
  <si>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</si>
  <si>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</si>
  <si>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</si>
  <si>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</si>
  <si>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</si>
  <si>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</si>
  <si>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</si>
  <si>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</si>
  <si>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</si>
  <si>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</si>
  <si>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</si>
  <si>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</si>
  <si>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</si>
  <si>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</si>
  <si>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</si>
  <si>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</si>
  <si>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</si>
  <si>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</si>
  <si>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</si>
  <si>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</si>
  <si>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</si>
  <si>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</si>
  <si>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</si>
  <si>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</si>
  <si>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</si>
  <si>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</si>
  <si>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</si>
  <si>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</si>
  <si>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</si>
  <si>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</si>
  <si>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</si>
  <si>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</si>
  <si>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</si>
  <si>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</si>
  <si>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</si>
  <si>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</si>
  <si>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</si>
  <si>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</si>
  <si>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</si>
  <si>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</si>
  <si>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</si>
  <si>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</si>
  <si>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</si>
  <si>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</si>
  <si>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</si>
  <si>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</si>
  <si>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</si>
  <si>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</si>
  <si>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</si>
  <si>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</si>
  <si>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</si>
  <si>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</si>
  <si>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</si>
  <si>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</si>
  <si>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</si>
  <si>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</si>
  <si>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</si>
  <si>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</si>
  <si>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</si>
  <si>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</si>
  <si>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</si>
  <si>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</si>
  <si>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</si>
  <si>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</si>
  <si>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</si>
  <si>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</si>
  <si>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</si>
  <si>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</si>
  <si>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</si>
  <si>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</si>
  <si>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</si>
  <si>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</si>
  <si>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</si>
  <si>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</si>
  <si>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</si>
  <si>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</si>
  <si>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</si>
  <si>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</si>
  <si>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</si>
  <si>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</si>
  <si>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</si>
  <si>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</si>
  <si>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</si>
  <si>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</si>
  <si>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</si>
  <si>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</si>
  <si>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</si>
  <si>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</si>
  <si>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</si>
  <si>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</si>
  <si>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</si>
  <si>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</si>
  <si>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</si>
  <si>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</si>
  <si>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</si>
  <si>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</si>
  <si>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</si>
  <si>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</si>
  <si>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</si>
  <si>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</si>
  <si>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</si>
  <si>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</si>
  <si>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</si>
  <si>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</si>
  <si>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</si>
  <si>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</si>
  <si>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</si>
  <si>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</si>
  <si>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</si>
  <si>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</si>
  <si>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</si>
  <si>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</si>
  <si>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</si>
  <si>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</si>
  <si>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</si>
  <si>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</si>
  <si>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</si>
  <si>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</si>
  <si>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</si>
  <si>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</si>
  <si>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</si>
  <si>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</si>
  <si>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</si>
  <si>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</si>
  <si>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</si>
  <si>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</si>
  <si>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</si>
  <si>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</si>
  <si>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</si>
  <si>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</si>
  <si>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</si>
  <si>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</si>
  <si>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</si>
  <si>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</si>
  <si>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</si>
  <si>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</si>
  <si>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</si>
  <si>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</si>
  <si>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</si>
  <si>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</si>
  <si>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</si>
  <si>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</si>
  <si>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</si>
  <si>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</si>
  <si>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</si>
  <si>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</si>
  <si>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</si>
  <si>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</si>
  <si>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</si>
  <si>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</si>
  <si>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</si>
  <si>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</si>
  <si>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</si>
  <si>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</si>
  <si>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</si>
  <si>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</si>
  <si>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</si>
  <si>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</si>
  <si>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</si>
  <si>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</si>
  <si>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</si>
  <si>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</si>
  <si>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</si>
  <si>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</si>
  <si>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</si>
  <si>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</si>
  <si>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</si>
  <si>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</si>
  <si>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</si>
  <si>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</si>
  <si>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</si>
  <si>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</si>
  <si>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</si>
  <si>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</si>
  <si>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</si>
  <si>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</si>
  <si>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</si>
  <si>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</si>
  <si>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</si>
  <si>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</si>
  <si>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</si>
  <si>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</si>
  <si>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</si>
  <si>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</si>
  <si>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</si>
  <si>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</si>
  <si>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</si>
  <si>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</si>
  <si>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</si>
  <si>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</si>
  <si>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</si>
  <si>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</si>
  <si>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</si>
  <si>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</si>
  <si>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</si>
  <si>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</si>
  <si>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</si>
  <si>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</si>
  <si>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</si>
  <si>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</si>
  <si>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</si>
  <si>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</si>
  <si>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</si>
  <si>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</si>
  <si>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</si>
  <si>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</si>
  <si>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</si>
  <si>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</si>
  <si>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</si>
  <si>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</si>
  <si>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</si>
  <si>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</si>
  <si>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</si>
  <si>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</si>
  <si>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</si>
  <si>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</si>
  <si>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</si>
  <si>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</si>
  <si>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</si>
  <si>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</si>
  <si>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</si>
  <si>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</si>
  <si>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</si>
  <si>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</si>
  <si>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</si>
  <si>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</si>
  <si>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</si>
  <si>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</si>
  <si>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</si>
  <si>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</si>
  <si>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</si>
  <si>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</si>
  <si>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</si>
  <si>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</si>
  <si>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</si>
  <si>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</si>
  <si>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</si>
  <si>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</si>
  <si>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</si>
  <si>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</si>
  <si>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</si>
  <si>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</si>
  <si>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</si>
  <si>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</si>
  <si>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</si>
  <si>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</si>
  <si>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</si>
  <si>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</si>
  <si>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</si>
  <si>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</si>
  <si>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</si>
  <si>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</si>
  <si>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</si>
  <si>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</si>
  <si>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</si>
  <si>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</si>
  <si>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</si>
  <si>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</si>
  <si>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</si>
  <si>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</si>
  <si>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</si>
  <si>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</si>
  <si>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</si>
  <si>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</si>
  <si>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</si>
  <si>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</si>
  <si>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</si>
  <si>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</si>
  <si>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</si>
  <si>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</si>
  <si>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</si>
  <si>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</si>
  <si>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</si>
  <si>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</si>
  <si>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</si>
  <si>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</si>
  <si>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</si>
  <si>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</si>
  <si>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</si>
  <si>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</si>
  <si>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</si>
  <si>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</si>
  <si>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</si>
  <si>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</si>
  <si>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</si>
  <si>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</si>
  <si>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</si>
  <si>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</si>
  <si>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</si>
  <si>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</si>
  <si>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</si>
  <si>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</si>
  <si>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</si>
  <si>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</si>
  <si>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</si>
  <si>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</si>
  <si>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</si>
  <si>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</si>
  <si>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</si>
  <si>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</si>
  <si>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</si>
  <si>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</si>
  <si>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</si>
  <si>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</si>
  <si>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</si>
  <si>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</si>
  <si>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</si>
  <si>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</si>
  <si>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</si>
  <si>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</si>
  <si>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</si>
  <si>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</si>
  <si>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</si>
  <si>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</si>
  <si>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</si>
  <si>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</si>
  <si>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</si>
  <si>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</si>
  <si>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</si>
  <si>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</si>
  <si>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</si>
  <si>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</si>
  <si>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</si>
  <si>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</si>
  <si>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</si>
  <si>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</si>
  <si>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</si>
  <si>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</si>
  <si>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</si>
  <si>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</si>
  <si>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</si>
  <si>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</si>
  <si>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</si>
  <si>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</si>
  <si>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</si>
  <si>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</si>
  <si>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</si>
  <si>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</si>
  <si>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</si>
  <si>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</si>
  <si>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</si>
  <si>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</si>
  <si>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</si>
  <si>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</si>
  <si>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</si>
  <si>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</si>
  <si>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</si>
  <si>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</si>
  <si>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</si>
  <si>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</si>
  <si>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</si>
  <si>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</si>
  <si>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</si>
  <si>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</si>
  <si>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</si>
  <si>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</si>
  <si>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</si>
  <si>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</si>
  <si>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</si>
  <si>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</si>
  <si>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</si>
  <si>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</si>
  <si>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</si>
  <si>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</si>
  <si>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</si>
  <si>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</si>
  <si>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</si>
  <si>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</si>
  <si>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</si>
  <si>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</si>
  <si>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</si>
  <si>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</si>
  <si>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</si>
  <si>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</si>
  <si>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</si>
  <si>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</si>
  <si>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</si>
  <si>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</si>
  <si>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</si>
  <si>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</si>
  <si>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</si>
  <si>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</si>
  <si>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</si>
  <si>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</si>
  <si>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</si>
  <si>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</si>
  <si>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</si>
  <si>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</si>
  <si>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</si>
  <si>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</si>
  <si>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</si>
  <si>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</si>
  <si>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</si>
  <si>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</si>
  <si>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</si>
  <si>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</si>
  <si>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</si>
  <si>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</si>
  <si>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</si>
  <si>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</si>
  <si>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</si>
  <si>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</si>
  <si>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</si>
  <si>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</si>
  <si>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</si>
  <si>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</si>
  <si>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</si>
  <si>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</si>
  <si>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</si>
  <si>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</si>
  <si>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</si>
  <si>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</si>
  <si>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</si>
  <si>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</si>
  <si>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</si>
  <si>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</si>
  <si>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</si>
  <si>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</si>
  <si>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</si>
  <si>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</si>
  <si>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</si>
  <si>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</si>
  <si>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</si>
  <si>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</si>
  <si>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</si>
  <si>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</si>
  <si>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</si>
  <si>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</si>
  <si>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</si>
  <si>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</si>
  <si>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</si>
  <si>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</si>
  <si>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</si>
  <si>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</si>
  <si>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</si>
  <si>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</si>
  <si>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</si>
  <si>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</si>
  <si>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</si>
  <si>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</si>
  <si>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</si>
  <si>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</si>
  <si>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</si>
  <si>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</si>
  <si>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</si>
  <si>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</si>
  <si>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</si>
  <si>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</si>
  <si>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</si>
  <si>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</si>
  <si>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</si>
  <si>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</si>
  <si>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</si>
  <si>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</si>
  <si>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</si>
  <si>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</si>
  <si>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</si>
  <si>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</si>
  <si>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</si>
  <si>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</si>
  <si>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</si>
  <si>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</si>
  <si>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</si>
  <si>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</si>
  <si>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</si>
  <si>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</si>
  <si>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</si>
  <si>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</si>
  <si>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</si>
  <si>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</si>
  <si>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</si>
  <si>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</si>
  <si>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</si>
  <si>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</si>
  <si>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</si>
  <si>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</si>
  <si>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</si>
  <si>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</si>
  <si>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</si>
  <si>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</si>
  <si>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</si>
  <si>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</si>
  <si>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</si>
  <si>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</si>
  <si>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</si>
  <si>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</si>
  <si>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</si>
  <si>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</si>
  <si>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</si>
  <si>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</si>
  <si>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</si>
  <si>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</si>
  <si>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</si>
  <si>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</si>
  <si>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</si>
  <si>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</si>
  <si>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</si>
  <si>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</si>
  <si>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</si>
  <si>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</si>
  <si>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</si>
  <si>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</si>
  <si>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</si>
  <si>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</si>
  <si>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</si>
  <si>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</si>
  <si>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</si>
  <si>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</si>
  <si>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</si>
  <si>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</si>
  <si>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</si>
  <si>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</si>
  <si>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</si>
  <si>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</si>
  <si>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</si>
  <si>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</si>
  <si>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</si>
  <si>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</si>
  <si>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</si>
  <si>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</si>
  <si>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</si>
  <si>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</si>
  <si>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</si>
  <si>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</si>
  <si>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</si>
  <si>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</si>
  <si>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</si>
  <si>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</si>
  <si>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</si>
  <si>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</si>
  <si>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</si>
  <si>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</si>
  <si>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</si>
  <si>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</si>
  <si>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</si>
  <si>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</si>
  <si>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</si>
  <si>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</si>
  <si>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</si>
  <si>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</si>
  <si>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</si>
  <si>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</si>
  <si>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</si>
  <si>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</si>
  <si>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</si>
  <si>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</si>
  <si>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</si>
  <si>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</si>
  <si>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</si>
  <si>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</si>
  <si>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</si>
  <si>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</si>
  <si>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</si>
  <si>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</si>
  <si>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</si>
  <si>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</si>
  <si>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</si>
  <si>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</si>
  <si>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</si>
  <si>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</si>
  <si>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</si>
  <si>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</si>
  <si>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</si>
  <si>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</si>
  <si>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</si>
  <si>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</si>
  <si>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</si>
  <si>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</si>
  <si>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</si>
  <si>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</si>
  <si>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</si>
  <si>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</si>
  <si>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</si>
  <si>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</si>
  <si>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</si>
  <si>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</si>
  <si>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</si>
  <si>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</si>
  <si>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</si>
  <si>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</si>
  <si>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</si>
  <si>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</si>
  <si>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</si>
  <si>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</si>
  <si>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</si>
  <si>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</si>
  <si>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</si>
  <si>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</si>
  <si>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</si>
  <si>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</si>
  <si>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</si>
  <si>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</si>
  <si>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</si>
  <si>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</si>
  <si>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</si>
  <si>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</si>
  <si>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</si>
  <si>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</si>
  <si>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</si>
  <si>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</si>
  <si>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</si>
  <si>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</si>
  <si>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</si>
  <si>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</si>
  <si>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</si>
  <si>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</si>
  <si>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</si>
  <si>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</si>
  <si>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</si>
  <si>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</si>
  <si>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</si>
  <si>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</si>
  <si>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</si>
  <si>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</si>
  <si>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</si>
  <si>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</si>
  <si>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</si>
  <si>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</si>
  <si>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</si>
  <si>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</si>
  <si>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</si>
  <si>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</si>
  <si>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</si>
  <si>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</si>
  <si>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</si>
  <si>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</si>
  <si>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</si>
  <si>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</si>
  <si>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</si>
  <si>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</si>
  <si>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</si>
  <si>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</si>
  <si>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</si>
  <si>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</si>
  <si>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</si>
  <si>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</si>
  <si>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</si>
  <si>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</si>
  <si>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</si>
  <si>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</si>
  <si>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</si>
  <si>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</si>
  <si>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</si>
  <si>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</si>
  <si>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</si>
  <si>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</si>
  <si>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</si>
  <si>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</si>
  <si>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</si>
  <si>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</si>
  <si>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</si>
  <si>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</si>
  <si>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</si>
  <si>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</si>
  <si>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</si>
  <si>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</si>
  <si>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</si>
  <si>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</si>
  <si>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</si>
  <si>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</si>
  <si>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</si>
  <si>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</si>
  <si>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</si>
  <si>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</si>
  <si>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</si>
  <si>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</si>
  <si>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</si>
  <si>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</si>
  <si>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</si>
  <si>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</si>
  <si>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</si>
  <si>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</si>
  <si>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</si>
  <si>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</si>
  <si>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</si>
  <si>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</si>
  <si>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</si>
  <si>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</si>
  <si>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</si>
  <si>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</si>
  <si>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</si>
  <si>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</si>
  <si>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</si>
  <si>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</si>
  <si>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</si>
  <si>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</si>
  <si>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</si>
  <si>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</si>
  <si>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</si>
  <si>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</si>
  <si>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</si>
  <si>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</si>
  <si>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</si>
  <si>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</si>
  <si>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</si>
  <si>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</si>
  <si>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</si>
  <si>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</si>
  <si>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</si>
  <si>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</si>
  <si>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</si>
  <si>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</si>
  <si>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</si>
  <si>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</si>
  <si>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</si>
  <si>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</si>
  <si>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</si>
  <si>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</si>
  <si>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</si>
  <si>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</si>
  <si>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</si>
  <si>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</si>
  <si>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</si>
  <si>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</si>
  <si>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</si>
  <si>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</si>
  <si>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</si>
  <si>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</si>
  <si>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</si>
  <si>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</si>
  <si>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</si>
  <si>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</si>
  <si>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</si>
  <si>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</si>
  <si>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</si>
  <si>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</si>
  <si>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</si>
  <si>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</si>
  <si>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</si>
  <si>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</si>
  <si>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</si>
  <si>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</si>
  <si>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</si>
  <si>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</si>
  <si>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</si>
  <si>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</si>
  <si>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</si>
  <si>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</si>
  <si>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</si>
  <si>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</si>
  <si>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</si>
  <si>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</si>
  <si>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</si>
  <si>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</si>
  <si>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</si>
  <si>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</si>
  <si>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</si>
  <si>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</si>
  <si>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</si>
  <si>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</si>
  <si>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</si>
  <si>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</si>
  <si>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</si>
  <si>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</si>
  <si>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</si>
  <si>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</si>
  <si>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</si>
  <si>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</si>
  <si>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</si>
  <si>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</si>
  <si>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</si>
  <si>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</si>
  <si>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</si>
  <si>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</si>
  <si>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</si>
  <si>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</si>
  <si>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</si>
  <si>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</si>
  <si>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</si>
  <si>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</si>
  <si>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</si>
  <si>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</si>
  <si>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</si>
  <si>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</si>
  <si>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</si>
  <si>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</si>
  <si>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</si>
  <si>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</si>
  <si>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</si>
  <si>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</si>
  <si>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</si>
  <si>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</si>
  <si>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</si>
  <si>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</si>
  <si>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</si>
  <si>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</si>
  <si>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</si>
  <si>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</si>
  <si>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</si>
  <si>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</si>
  <si>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</si>
  <si>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</si>
  <si>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</si>
  <si>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</si>
  <si>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</si>
  <si>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</si>
  <si>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</si>
  <si>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</si>
  <si>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</si>
  <si>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</si>
  <si>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</si>
  <si>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</si>
  <si>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</si>
  <si>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</si>
  <si>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</si>
  <si>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</si>
  <si>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</si>
  <si>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</si>
  <si>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</si>
  <si>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</si>
  <si>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</si>
  <si>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</si>
  <si>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</si>
  <si>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</si>
  <si>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</si>
  <si>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</si>
  <si>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</si>
  <si>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</si>
  <si>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</si>
  <si>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</si>
  <si>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</si>
  <si>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</si>
  <si>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</si>
  <si>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</si>
  <si>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</si>
  <si>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</si>
  <si>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</si>
  <si>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</si>
  <si>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</si>
  <si>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</si>
  <si>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</si>
  <si>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</si>
  <si>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</si>
  <si>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</si>
  <si>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</si>
  <si>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</si>
  <si>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</si>
  <si>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</si>
  <si>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</si>
  <si>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</si>
  <si>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</si>
  <si>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</si>
  <si>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</si>
  <si>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</si>
  <si>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</si>
  <si>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</si>
  <si>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</si>
  <si>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</si>
  <si>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</si>
  <si>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</si>
  <si>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</si>
  <si>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</si>
  <si>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</si>
  <si>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</si>
  <si>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</si>
  <si>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</si>
  <si>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</si>
  <si>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</si>
  <si>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</si>
  <si>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</si>
  <si>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</si>
  <si>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</si>
  <si>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</si>
  <si>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</si>
  <si>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</si>
  <si>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</si>
  <si>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</si>
  <si>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</si>
  <si>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</si>
  <si>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</si>
  <si>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</si>
  <si>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</si>
  <si>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</si>
  <si>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</si>
  <si>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</si>
  <si>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</si>
  <si>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</si>
  <si>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</si>
  <si>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</si>
  <si>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</si>
  <si>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</si>
  <si>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</si>
  <si>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</si>
  <si>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</si>
  <si>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</si>
  <si>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</si>
  <si>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</si>
  <si>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</si>
  <si>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</si>
  <si>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</si>
  <si>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</si>
  <si>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</si>
  <si>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</si>
  <si>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</si>
  <si>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</si>
  <si>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</si>
  <si>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</si>
  <si>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</si>
  <si>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</si>
  <si>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</si>
  <si>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</si>
  <si>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</si>
  <si>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</si>
  <si>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</si>
  <si>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</si>
  <si>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</si>
  <si>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</si>
  <si>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</si>
  <si>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</si>
  <si>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</si>
  <si>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</si>
  <si>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</si>
  <si>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</si>
  <si>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</si>
  <si>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</si>
  <si>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</si>
  <si>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</si>
  <si>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</si>
  <si>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</si>
  <si>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</si>
  <si>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</si>
  <si>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</si>
  <si>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</si>
  <si>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</si>
  <si>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</si>
  <si>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</si>
  <si>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</si>
  <si>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</si>
  <si>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</si>
  <si>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</si>
  <si>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</si>
  <si>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</si>
  <si>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</si>
  <si>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</si>
  <si>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</si>
  <si>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</si>
  <si>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</si>
  <si>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</si>
  <si>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</si>
  <si>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</si>
  <si>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</si>
  <si>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</si>
  <si>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</si>
  <si>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</si>
  <si>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</si>
  <si>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</si>
  <si>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</si>
  <si>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</si>
  <si>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</si>
  <si>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</si>
  <si>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</si>
  <si>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</si>
  <si>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</si>
  <si>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</si>
  <si>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</si>
  <si>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</si>
  <si>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</si>
  <si>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</si>
  <si>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</si>
  <si>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</si>
  <si>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</si>
  <si>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</si>
  <si>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</si>
  <si>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</si>
  <si>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</si>
  <si>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</si>
  <si>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</si>
  <si>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</si>
  <si>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</si>
  <si>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</si>
  <si>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</si>
  <si>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</si>
  <si>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</si>
  <si>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</si>
  <si>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</si>
  <si>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</si>
  <si>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</si>
  <si>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</si>
  <si>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</si>
  <si>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</si>
  <si>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</si>
  <si>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</si>
  <si>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</si>
  <si>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</si>
  <si>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</si>
  <si>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</si>
  <si>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</si>
  <si>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</si>
  <si>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</si>
  <si>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</si>
  <si>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</si>
  <si>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</si>
  <si>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</si>
  <si>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</si>
  <si>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</si>
  <si>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</si>
  <si>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</si>
  <si>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</si>
  <si>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</si>
  <si>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</si>
  <si>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</si>
  <si>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</si>
  <si>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</si>
  <si>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</si>
  <si>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</si>
  <si>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</si>
  <si>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</si>
  <si>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</si>
  <si>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</si>
  <si>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</si>
  <si>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</si>
  <si>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</si>
  <si>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</si>
  <si>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</si>
  <si>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</si>
  <si>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</si>
  <si>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</si>
  <si>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</si>
  <si>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</si>
  <si>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</si>
  <si>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</si>
  <si>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</si>
  <si>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</si>
  <si>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</si>
  <si>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</si>
  <si>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</si>
  <si>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</si>
  <si>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</si>
  <si>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</si>
  <si>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</si>
  <si>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</si>
  <si>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</si>
  <si>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</si>
  <si>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</si>
  <si>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</si>
  <si>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</si>
  <si>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</si>
  <si>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</si>
  <si>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</si>
  <si>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</si>
  <si>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</si>
  <si>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</si>
  <si>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</si>
  <si>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</si>
  <si>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</si>
  <si>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</si>
  <si>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</si>
  <si>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</si>
  <si>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</si>
  <si>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</si>
  <si>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</si>
  <si>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</si>
  <si>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</si>
  <si>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</si>
  <si>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</si>
  <si>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</si>
  <si>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</si>
  <si>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</si>
  <si>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</si>
  <si>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</si>
  <si>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</si>
  <si>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</si>
  <si>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</si>
  <si>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</si>
  <si>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</si>
  <si>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</si>
  <si>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</si>
  <si>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</si>
  <si>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</si>
  <si>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</si>
  <si>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</si>
  <si>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</si>
  <si>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</si>
  <si>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</si>
  <si>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</si>
  <si>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</si>
  <si>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</si>
  <si>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</si>
  <si>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</si>
  <si>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</si>
  <si>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</si>
  <si>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</si>
  <si>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</si>
  <si>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</si>
  <si>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</si>
  <si>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</si>
  <si>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</si>
  <si>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</si>
  <si>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</si>
  <si>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</si>
  <si>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</si>
  <si>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</si>
  <si>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</si>
  <si>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</si>
  <si>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</si>
  <si>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</si>
  <si>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</si>
  <si>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</si>
  <si>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</si>
  <si>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</si>
  <si>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</si>
  <si>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</si>
  <si>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</si>
  <si>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</si>
  <si>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</si>
  <si>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</si>
  <si>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</si>
  <si>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</si>
  <si>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</si>
  <si>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</si>
  <si>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</si>
  <si>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</si>
  <si>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</si>
  <si>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</si>
  <si>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</si>
  <si>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</si>
  <si>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</si>
  <si>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</si>
  <si>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</si>
  <si>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</si>
  <si>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</si>
  <si>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</si>
  <si>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</si>
  <si>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</si>
  <si>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</si>
  <si>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</si>
  <si>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</si>
  <si>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</si>
  <si>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</si>
  <si>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</si>
  <si>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</si>
  <si>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</si>
  <si>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</si>
  <si>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</si>
  <si>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</si>
  <si>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</si>
  <si>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</si>
  <si>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</si>
  <si>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</si>
  <si>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</si>
  <si>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</si>
  <si>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</si>
  <si>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</si>
  <si>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</si>
  <si>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</si>
  <si>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</si>
  <si>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</si>
  <si>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</si>
  <si>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</si>
  <si>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</si>
  <si>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</si>
  <si>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</si>
  <si>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</si>
  <si>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</si>
  <si>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</si>
  <si>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</si>
  <si>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</si>
  <si>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</si>
  <si>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</si>
  <si>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</si>
  <si>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</si>
  <si>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</si>
  <si>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</si>
  <si>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</si>
  <si>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</si>
  <si>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</si>
  <si>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</si>
  <si>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</si>
  <si>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</si>
  <si>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</si>
  <si>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</si>
  <si>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</si>
  <si>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</si>
  <si>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</si>
  <si>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</si>
  <si>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</si>
  <si>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</si>
  <si>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</si>
  <si>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</si>
  <si>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</si>
  <si>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</si>
  <si>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</si>
  <si>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</si>
  <si>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</si>
  <si>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</si>
  <si>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</si>
  <si>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</si>
  <si>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</si>
  <si>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</si>
  <si>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</si>
  <si>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</si>
  <si>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</si>
  <si>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</si>
  <si>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</si>
  <si>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</si>
  <si>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</si>
  <si>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</si>
  <si>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</si>
  <si>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</si>
  <si>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</si>
  <si>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</si>
  <si>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</si>
  <si>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</si>
  <si>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</si>
  <si>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</si>
  <si>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</si>
  <si>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</si>
  <si>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</si>
  <si>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</si>
  <si>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</si>
  <si>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</si>
  <si>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</si>
  <si>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</si>
  <si>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</si>
  <si>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</si>
  <si>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</si>
  <si>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</si>
  <si>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</si>
  <si>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</si>
  <si>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</si>
  <si>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</si>
  <si>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</si>
  <si>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</si>
  <si>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</si>
  <si>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</si>
  <si>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</si>
  <si>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</si>
  <si>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</si>
  <si>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</si>
  <si>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</si>
  <si>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</si>
  <si>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</si>
  <si>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</si>
  <si>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</si>
  <si>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</si>
  <si>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</si>
  <si>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</si>
  <si>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</si>
  <si>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</si>
  <si>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</si>
  <si>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</si>
  <si>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</si>
  <si>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</si>
  <si>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</si>
  <si>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</si>
  <si>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</si>
  <si>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</si>
  <si>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</si>
  <si>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</si>
  <si>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</si>
  <si>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</si>
  <si>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</si>
  <si>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</si>
  <si>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</si>
  <si>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</si>
  <si>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</si>
  <si>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</si>
  <si>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</si>
  <si>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</si>
  <si>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</si>
  <si>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</si>
  <si>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</si>
  <si>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</si>
  <si>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</si>
  <si>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</si>
  <si>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</si>
  <si>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</si>
  <si>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</si>
  <si>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</si>
  <si>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</si>
  <si>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</si>
  <si>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</si>
  <si>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</si>
  <si>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</si>
  <si>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</si>
  <si>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</si>
  <si>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</si>
  <si>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</si>
  <si>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</si>
  <si>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</si>
  <si>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</si>
  <si>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</si>
  <si>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</si>
  <si>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</si>
  <si>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</si>
  <si>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</si>
  <si>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</si>
  <si>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</si>
  <si>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</si>
  <si>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</si>
  <si>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</si>
  <si>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</si>
  <si>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</si>
  <si>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</si>
  <si>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</si>
  <si>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</si>
  <si>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</si>
  <si>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</si>
  <si>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</si>
  <si>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</si>
  <si>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</si>
  <si>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</si>
  <si>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</si>
  <si>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</si>
  <si>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</si>
  <si>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</si>
  <si>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</si>
  <si>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</si>
  <si>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</si>
  <si>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</si>
  <si>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</si>
  <si>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</si>
  <si>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</si>
  <si>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</si>
  <si>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</si>
  <si>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</si>
  <si>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</si>
  <si>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</si>
  <si>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</si>
  <si>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</si>
  <si>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</si>
  <si>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</si>
  <si>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</si>
  <si>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</si>
  <si>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</si>
  <si>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</si>
  <si>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</si>
  <si>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</si>
  <si>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</si>
  <si>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</si>
  <si>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</si>
  <si>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</si>
  <si>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</si>
  <si>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</si>
  <si>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</si>
  <si>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</si>
  <si>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</si>
  <si>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</si>
  <si>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</si>
  <si>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</si>
  <si>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</si>
  <si>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</si>
  <si>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</si>
  <si>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</si>
  <si>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</si>
  <si>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</si>
  <si>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</si>
  <si>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</si>
  <si>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</si>
  <si>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</si>
  <si>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</si>
  <si>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</si>
  <si>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</si>
  <si>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</si>
  <si>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</si>
  <si>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</si>
  <si>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</si>
  <si>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</si>
  <si>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</si>
  <si>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</si>
  <si>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</si>
  <si>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</si>
  <si>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</si>
  <si>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</si>
  <si>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</si>
  <si>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</si>
  <si>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</si>
  <si>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</si>
  <si>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</si>
  <si>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</si>
  <si>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</si>
  <si>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</si>
  <si>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</si>
  <si>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</si>
  <si>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</si>
  <si>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</si>
  <si>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</si>
  <si>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</si>
  <si>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</si>
  <si>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</si>
  <si>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</si>
  <si>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</si>
  <si>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</si>
  <si>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</si>
  <si>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</si>
  <si>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</si>
  <si>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</si>
  <si>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</si>
  <si>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</si>
  <si>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</si>
  <si>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</si>
  <si>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</si>
  <si>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</si>
  <si>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</si>
  <si>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</si>
  <si>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</si>
  <si>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</si>
  <si>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</si>
  <si>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</si>
  <si>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</si>
  <si>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</si>
  <si>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</si>
  <si>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</si>
  <si>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</si>
  <si>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</si>
  <si>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</si>
  <si>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</si>
  <si>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</si>
  <si>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</si>
  <si>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</si>
  <si>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</si>
  <si>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</si>
  <si>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</si>
  <si>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</si>
  <si>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</si>
  <si>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</si>
  <si>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</si>
  <si>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</si>
  <si>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</si>
  <si>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</si>
  <si>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</si>
  <si>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</si>
  <si>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</si>
  <si>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</si>
  <si>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</si>
  <si>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</si>
  <si>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</si>
  <si>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</si>
  <si>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</si>
  <si>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</si>
  <si>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</si>
  <si>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</si>
  <si>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</si>
  <si>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</si>
  <si>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</si>
  <si>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</si>
  <si>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</si>
  <si>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</si>
  <si>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</si>
  <si>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</si>
  <si>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</si>
  <si>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</si>
  <si>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</si>
  <si>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</si>
  <si>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</si>
  <si>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</si>
  <si>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</si>
  <si>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</si>
  <si>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</si>
  <si>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</si>
  <si>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</si>
  <si>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</si>
  <si>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</si>
  <si>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</si>
  <si>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</si>
  <si>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</si>
  <si>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</si>
  <si>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</si>
  <si>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</si>
  <si>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</si>
  <si>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</si>
  <si>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</si>
  <si>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</si>
  <si>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</si>
  <si>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</si>
  <si>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</si>
  <si>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</si>
  <si>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</si>
  <si>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</si>
  <si>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</si>
  <si>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</si>
  <si>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</si>
  <si>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</si>
  <si>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</si>
  <si>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</si>
  <si>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</si>
  <si>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</si>
  <si>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</si>
  <si>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</si>
  <si>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</si>
  <si>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</si>
  <si>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</si>
  <si>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</si>
  <si>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</si>
  <si>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</si>
  <si>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</si>
  <si>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</si>
  <si>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</si>
  <si>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</si>
  <si>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</si>
  <si>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</si>
  <si>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</si>
  <si>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</si>
  <si>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</si>
  <si>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</si>
  <si>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</si>
  <si>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</si>
  <si>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</si>
  <si>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</si>
  <si>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</si>
  <si>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</si>
  <si>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</si>
  <si>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</si>
  <si>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</si>
  <si>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</si>
  <si>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</si>
  <si>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</si>
  <si>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</si>
  <si>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</si>
  <si>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</si>
  <si>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</si>
  <si>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</si>
  <si>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</si>
  <si>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</si>
  <si>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</si>
  <si>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</si>
  <si>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</si>
  <si>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</si>
  <si>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</si>
  <si>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</si>
  <si>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</si>
  <si>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</si>
  <si>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</si>
  <si>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</si>
  <si>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</si>
  <si>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</si>
  <si>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</si>
  <si>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</si>
  <si>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</si>
  <si>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</si>
  <si>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</si>
  <si>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</si>
  <si>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</si>
  <si>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</si>
  <si>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</si>
  <si>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</si>
  <si>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</si>
  <si>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</si>
  <si>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</si>
  <si>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</si>
  <si>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</si>
  <si>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</si>
  <si>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</si>
  <si>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</si>
  <si>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</si>
  <si>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</si>
  <si>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</si>
  <si>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</si>
  <si>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</si>
  <si>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</si>
  <si>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</si>
  <si>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</si>
  <si>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</si>
  <si>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</si>
  <si>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</si>
  <si>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</si>
  <si>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</si>
  <si>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</si>
  <si>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</si>
  <si>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</si>
  <si>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</si>
  <si>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</si>
  <si>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</si>
  <si>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</si>
  <si>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</si>
  <si>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</si>
  <si>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</si>
  <si>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</si>
  <si>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</si>
  <si>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</si>
  <si>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</si>
  <si>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</si>
  <si>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</si>
  <si>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</si>
  <si>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</si>
  <si>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</si>
  <si>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</si>
  <si>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</si>
  <si>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</si>
  <si>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</si>
  <si>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</si>
  <si>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</si>
  <si>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</si>
  <si>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</si>
  <si>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</si>
  <si>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</si>
  <si>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</si>
  <si>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</si>
  <si>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</si>
  <si>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</si>
  <si>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</si>
  <si>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</si>
  <si>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</si>
  <si>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</si>
  <si>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</si>
  <si>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</si>
  <si>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</si>
  <si>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</si>
  <si>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</si>
  <si>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</si>
  <si>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</si>
  <si>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</si>
  <si>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</si>
  <si>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</si>
  <si>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</si>
  <si>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</si>
  <si>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</si>
  <si>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</si>
  <si>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</si>
  <si>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</si>
  <si>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</si>
  <si>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</si>
  <si>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</si>
  <si>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</si>
  <si>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</si>
  <si>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</si>
  <si>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</si>
  <si>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</si>
  <si>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</si>
  <si>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</si>
  <si>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</si>
  <si>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</si>
  <si>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</si>
  <si>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</si>
  <si>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</si>
  <si>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</si>
  <si>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</si>
  <si>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</si>
  <si>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</si>
  <si>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</si>
  <si>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</si>
  <si>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</si>
  <si>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</si>
  <si>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</si>
  <si>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</si>
  <si>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</si>
  <si>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</si>
  <si>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</si>
  <si>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</si>
  <si>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</si>
  <si>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</si>
  <si>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</si>
  <si>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</si>
  <si>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</si>
  <si>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</si>
  <si>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</si>
  <si>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</si>
  <si>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</si>
  <si>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</si>
  <si>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</si>
  <si>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</si>
  <si>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</si>
  <si>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</si>
  <si>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</si>
  <si>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</si>
  <si>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</si>
  <si>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</si>
  <si>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</si>
  <si>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</si>
  <si>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</si>
  <si>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</si>
  <si>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</si>
  <si>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</si>
  <si>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</si>
  <si>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</si>
  <si>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</si>
  <si>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</si>
  <si>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</si>
  <si>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</si>
  <si>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</si>
  <si>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</si>
  <si>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</si>
  <si>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</si>
  <si>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</si>
  <si>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</si>
  <si>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</si>
  <si>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</si>
  <si>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</si>
  <si>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</si>
  <si>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</si>
  <si>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</si>
  <si>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</si>
  <si>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</si>
  <si>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</si>
  <si>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</si>
  <si>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</si>
  <si>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</si>
  <si>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</si>
  <si>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</si>
  <si>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</si>
  <si>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</si>
  <si>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</si>
  <si>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</si>
  <si>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</si>
  <si>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</si>
  <si>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</si>
  <si>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</si>
  <si>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</si>
  <si>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</si>
  <si>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</si>
  <si>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</si>
  <si>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</si>
  <si>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</si>
  <si>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</si>
  <si>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</si>
  <si>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</si>
  <si>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</si>
  <si>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</si>
  <si>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</si>
  <si>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</si>
  <si>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</si>
  <si>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</si>
  <si>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</si>
  <si>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</si>
  <si>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</si>
  <si>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</si>
  <si>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</si>
  <si>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</si>
  <si>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</si>
  <si>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</si>
  <si>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</si>
  <si>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</si>
  <si>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</si>
  <si>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</si>
  <si>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</si>
  <si>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</si>
  <si>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</si>
  <si>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</si>
  <si>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</si>
  <si>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</si>
  <si>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</si>
  <si>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</si>
  <si>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</si>
  <si>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</si>
  <si>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</si>
  <si>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</si>
  <si>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</si>
  <si>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</si>
  <si>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</si>
  <si>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</si>
  <si>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</si>
  <si>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</si>
  <si>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</si>
  <si>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</si>
  <si>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</si>
  <si>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</si>
  <si>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</si>
  <si>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</si>
  <si>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</si>
  <si>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</si>
  <si>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</si>
  <si>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</si>
  <si>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</si>
  <si>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</si>
  <si>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</si>
  <si>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</si>
  <si>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</si>
  <si>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</si>
  <si>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</si>
  <si>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</si>
  <si>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</si>
  <si>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</si>
  <si>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</si>
  <si>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</si>
  <si>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</si>
  <si>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</si>
  <si>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</si>
  <si>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</si>
  <si>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</si>
  <si>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</si>
  <si>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</si>
  <si>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</si>
  <si>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</si>
  <si>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</si>
  <si>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</si>
  <si>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</si>
  <si>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</si>
  <si>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</si>
  <si>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</si>
  <si>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</si>
  <si>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</si>
  <si>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</si>
  <si>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</si>
  <si>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</si>
  <si>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</si>
  <si>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</si>
  <si>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</si>
  <si>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</si>
  <si>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</si>
  <si>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</si>
  <si>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</si>
  <si>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</si>
  <si>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</si>
  <si>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</si>
  <si>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</si>
  <si>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</si>
  <si>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</si>
  <si>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</si>
  <si>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</si>
  <si>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</si>
  <si>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</si>
  <si>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</si>
  <si>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</si>
  <si>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</si>
  <si>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</si>
  <si>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</si>
  <si>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</si>
  <si>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</si>
  <si>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</si>
  <si>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</si>
  <si>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</si>
  <si>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</si>
  <si>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</si>
  <si>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</si>
  <si>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</si>
  <si>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</si>
  <si>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</si>
  <si>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</si>
  <si>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</si>
  <si>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</si>
  <si>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</si>
  <si>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</si>
  <si>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</si>
  <si>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</si>
  <si>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</si>
  <si>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</si>
  <si>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</si>
  <si>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</si>
  <si>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</si>
  <si>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</si>
  <si>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</si>
  <si>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</si>
  <si>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</si>
  <si>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</si>
  <si>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</si>
  <si>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</si>
  <si>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</si>
  <si>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</si>
  <si>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</si>
  <si>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</si>
  <si>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</si>
  <si>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</si>
  <si>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</si>
  <si>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</si>
  <si>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</si>
  <si>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</si>
  <si>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</si>
  <si>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</si>
  <si>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</si>
  <si>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</si>
  <si>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</si>
  <si>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</si>
  <si>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</si>
  <si>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</si>
  <si>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</si>
  <si>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</si>
  <si>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</si>
  <si>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</si>
  <si>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</si>
  <si>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</si>
  <si>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</si>
  <si>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</si>
  <si>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</si>
  <si>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</si>
  <si>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</si>
  <si>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</si>
  <si>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</si>
  <si>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</si>
  <si>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</si>
  <si>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</si>
  <si>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</si>
  <si>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</si>
  <si>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</si>
  <si>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</si>
  <si>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</si>
  <si>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</si>
  <si>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</si>
  <si>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</si>
  <si>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</si>
  <si>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</si>
  <si>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PCM-20251109-00000093</t>
  </si>
  <si>
    <t>site have faulty obsolete rectifier and team trying to repair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</si>
  <si>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</si>
  <si>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</si>
  <si>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</si>
  <si>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</si>
  <si>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</si>
  <si>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</si>
  <si>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</si>
  <si>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</si>
  <si>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</si>
  <si>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</si>
  <si>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</si>
  <si>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</si>
  <si>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</si>
  <si>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</si>
  <si>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</si>
  <si>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</si>
  <si>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</si>
  <si>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</si>
  <si>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</si>
  <si>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</si>
  <si>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</si>
  <si>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</si>
  <si>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</si>
  <si>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</si>
  <si>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</si>
  <si>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</si>
  <si>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</si>
  <si>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</si>
  <si>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</si>
  <si>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</si>
  <si>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</si>
  <si>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</si>
  <si>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</si>
  <si>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</si>
  <si>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</si>
  <si>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</si>
  <si>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</si>
  <si>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</si>
  <si>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</si>
  <si>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</si>
  <si>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</si>
  <si>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</si>
  <si>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</si>
  <si>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</si>
  <si>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</si>
  <si>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</si>
  <si>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</si>
  <si>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</si>
  <si>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</si>
  <si>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</si>
  <si>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</si>
  <si>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</si>
  <si>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</si>
  <si>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</si>
  <si>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</si>
  <si>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</si>
  <si>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</si>
  <si>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</si>
  <si>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</si>
  <si>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</si>
  <si>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</si>
  <si>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</si>
  <si>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</si>
  <si>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</si>
  <si>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</si>
  <si>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</si>
  <si>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</si>
  <si>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</si>
  <si>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</si>
  <si>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</si>
  <si>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</si>
  <si>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</si>
  <si>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</si>
  <si>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</si>
  <si>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</si>
  <si>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</si>
  <si>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</si>
  <si>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</si>
  <si>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</si>
  <si>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</si>
  <si>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</si>
  <si>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</si>
  <si>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</si>
  <si>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</si>
  <si>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</si>
  <si>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PCM-20251109-00000211</t>
  </si>
  <si>
    <t xml:space="preserve">access night issue as located at USF area and team will check at morning  </t>
  </si>
  <si>
    <t>PCM-20251109-00000021</t>
  </si>
  <si>
    <t>ylm0391</t>
  </si>
  <si>
    <t>PCM-20251109-00000082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</si>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</sst>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2" sqref="D12"/>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4" ca="1" si="0">IFERROR(NOW()-F2,"")</f>
        <v>307.23036828703334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9286</v>
      </c>
      <c r="E3" s="110" t="s">
        <v>39021</v>
      </c>
      <c r="F3" s="111">
        <v>45970.055856481478</v>
      </c>
      <c r="G3" s="112">
        <f t="shared" ca="1" si="0"/>
        <v>0.12293773148121545</v>
      </c>
      <c r="H3" s="111">
        <v>45970.04859953704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45970.178794212959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45970.178794212959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45970.178794212959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45970.178794212959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45970.178794212959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45970.178794212959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45970.178794212959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45970.178794212959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45970.178794212959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45970.178794212959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45970.178794212959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45970.178794212959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45970.178794212959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45970.178794212959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45970.178794212959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45970.178794212959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45970.178794212959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45970.178794212959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45970.178794212959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45970.178794212959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45970.178794212959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45970.178794212959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45970.178794212959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45970.178794212959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45970.178794212959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45970.178794212959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45970.178794212959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45970.178794212959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45970.178794212959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45970.178794212959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45970.178794212959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45970.178794212959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45970.178794212959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45970.178794212959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45970.178794212959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45970.178794212959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45970.178794212959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45970.178794212959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45970.178794212959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45970.178794212959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45970.178794212959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45970.178794212959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45970.178794212959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45970.178794212959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45970.178794212959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45970.178794212959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45970.178794212959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45970.178794212959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45970.178794212959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45970.178794212959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45970.178794212959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45970.178794212959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45970.178794212959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ref="G57:G88" ca="1" si="2">IFERROR(NOW()-F57,"")</f>
        <v>45970.178794212959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45970.178794212959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45970.178794212959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45970.178794212959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45970.178794212959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45970.178794212959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45970.178794212959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45970.178794212959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45970.178794212959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45970.178794212959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45970.178794212959</v>
      </c>
      <c r="H67" s="111"/>
      <c r="I67" s="109" t="str">
        <f>IFERROR(VLOOKUP(D67,DB!A:F,6,0),"")</f>
        <v/>
      </c>
      <c r="J67" s="109" t="str">
        <f>IFERROR(VLOOKUP(D67,DB!A:G,7,0),"")</f>
        <v/>
      </c>
      <c r="K67" s="113"/>
      <c r="L67" s="114" t="str">
        <f>IFERROR(VLOOKUP(D67,DB!A:I,9,0),"")</f>
        <v/>
      </c>
    </row>
    <row r="68" spans="1:12" ht="15" customHeight="1">
      <c r="A68" s="117"/>
      <c r="B68" s="118" t="str">
        <f>IFERROR(VLOOKUP(D68,DB!A:K,11,0),"")</f>
        <v/>
      </c>
      <c r="C68" s="118"/>
      <c r="D68" s="118"/>
      <c r="E68" s="119"/>
      <c r="F68" s="120"/>
      <c r="G68" s="121">
        <f t="shared" ca="1" si="2"/>
        <v>45970.178794212959</v>
      </c>
      <c r="H68" s="120"/>
      <c r="I68" s="118" t="str">
        <f>IFERROR(VLOOKUP(D68,DB!A:F,6,0),"")</f>
        <v/>
      </c>
      <c r="J68" s="118" t="str">
        <f>IFERROR(VLOOKUP(D68,DB!A:G,7,0),"")</f>
        <v/>
      </c>
      <c r="K68" s="122"/>
      <c r="L68" s="123" t="str">
        <f>IFERROR(VLOOKUP(D68,DB!A:I,9,0),"")</f>
        <v/>
      </c>
    </row>
  </sheetData>
  <customSheetViews>
    <customSheetView guid="{F6042A99-DD27-4453-835D-0834D95730CC}" filter="1" showAutoFilter="1">
      <pageMargins left="0" right="0" top="0" bottom="0" header="0" footer="0"/>
      <autoFilter ref="B1:M1" xr:uid="{28B74C00-0956-4072-BE59-EF3786F76444}"/>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145.17895624999801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45970.178794212959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45970.178794212959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45970.178794212959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45970.178794212959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45970.178794212959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45970.178794212959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51"/>
      <c r="E10" s="103"/>
      <c r="F10" s="104"/>
      <c r="G10" s="105">
        <f t="shared" ca="1" si="0"/>
        <v>45970.178794212959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45970.178794212959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45970.178794212959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45970.178794212959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45970.178794212959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45970.178794212959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45970.178794212959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45970.178794212959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45970.178794212959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45970.178794212959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45970.178794212959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45970.178794212959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45970.178794212959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45970.178794212959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45970.178794212959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45970.178794212959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45970.178794212959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45970.178794212959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45970.178794212959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45970.178794212959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45970.178794212959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45970.178794212959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45970.178794212959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45970.178794212959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45970.178794212959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45970.178794212959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45970.178794212959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45970.178794212959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45970.178794212959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45970.178794212959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45970.178794212959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45970.178794212959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45970.178794212959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45970.178794212959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45970.178794212959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45970.178794212959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45970.178794212959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45970.178794212959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45970.178794212959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45970.178794212959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45970.178794212959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45970.178794212959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45970.178794212959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45970.178794212959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45970.178794212959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45970.178794212959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45970.178794212959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45970.178794212959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45970.178794212959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45970.178794212959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45970.178794212959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45970.178794212959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45970.178794212959</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45970.178794212959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45970.178794212959</v>
      </c>
      <c r="H3" s="22" t="s">
        <v>39107</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45970.178794212959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45970.178794212959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45970.178794212959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45970.178794212959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45970.178794212959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45970.178794212959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45970.178794212959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45970.178794212959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45970.178794212959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45970.178794212959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45970.178794212959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45970.178794212959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45970.178794212959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45970.178794212959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45970.178794212959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45970.178794212959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45970.178794212959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45970.178794212959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45970.178794212959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45970.178794212959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45970.178794212959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45970.178794212959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45970.178794212959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45970.178794212959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45970.178794212959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45970.178794212959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45970.178794212959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45970.178794212959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45970.178794212959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45970.178794212959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45970.178794212959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45970.178794212959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45970.178794212959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45970.178794212959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45970.178794212959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45970.178794212959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45970.178794212959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45970.178794212959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45970.178794212959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45970.178794212959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45970.178794212959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45970.178794212959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45970.178794212959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45970.178794212959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45970.178794212959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45970.178794212959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45970.178794212959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45970.178794212959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45970.178794212959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45970.178794212959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45970.178794212959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45970.178794212959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45970.178794212959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45970.178794212959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45970.178794212959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45970.178794212959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45970.178794212959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45970.178794212959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45970.178794212959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45970.178794212959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45970.178794212959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45970.178794212959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45970.178794212959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45970.178794212959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45970.178794212959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45970.178794212959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45970.178794212959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45970.178794212959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45970.178794212959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45970.178794212959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45970.178794212959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45970.178794212959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45970.178794212959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45970.178794212959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45970.178794212959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45970.178794212959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45970.178794212959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45970.178794212959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45970.178794212959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45970.178794212959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45970.178794212959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45970.178794212959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45970.178794212959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45970.178794212959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45970.178794212959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45970.178794212959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45970.178794212959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45970.178794212959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45970.178794212959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45970.178794212959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45970.178794212959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45970.178794212959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45970.178794212959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45970.178794212959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45970.178794212959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45970.178794212959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45970.178794212959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45970.178794212959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45970.178794212959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45970.178794212959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45970.178794212959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45970.178794212959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45970.178794212959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45970.178794212959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45970.178794212959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45970.178794212959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45970.178794212959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45970.178794212959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45970.178794212959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45970.178794212959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45970.178794212959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45970.178794212959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45970.178794212959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45970.178794212959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45970.178794212959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45970.178794212959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45970.178794212959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45970.178794212959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45970.178794212959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45970.178794212959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45970.178794212959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45970.178794212959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45970.178794212959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45970.178794212959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45970.178794212959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45970.178794212959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45970.178794212959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45970.178794212959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45970.178794212959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45970.178794212959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45970.178794212959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45970.178794212959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45970.178794212959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45970.178794212959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45970.178794212959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45970.178794212959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45970.178794212959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45970.178794212959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45970.178794212959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45970.178794212959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45970.178794212959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45970.178794212959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45970.178794212959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45970.178794212959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45970.178794212959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45970.178794212959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45970.178794212959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45970.178794212959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45970.178794212959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45970.178794212959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45970.178794212959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45970.178794212959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45970.178794212959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45970.178794212959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45970.178794212959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45970.178794212959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45970.178794212959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45970.178794212959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45970.178794212959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45970.178794212959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45970.178794212959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45970.178794212959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45970.178794212959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45970.178794212959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45970.178794212959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45970.178794212959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45970.178794212959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45970.178794212959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45970.178794212959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45970.178794212959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45970.178794212959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45970.178794212959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45970.178794212959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45970.178794212959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45970.178794212959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45970.178794212959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45970.178794212959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45970.178794212959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45970.178794212959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45970.178794212959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45970.178794212959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45970.178794212959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45970.178794212959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45970.178794212959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45970.178794212959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45970.178794212959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45970.178794212959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45970.178794212959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45970.178794212959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45970.178794212959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45970.178794212959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45970.178794212959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45970.178794212959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45970.178794212959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45970.178794212959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45970.178794212959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45970.178794212959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45970.178794212959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45970.178794212959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45970.178794212959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45970.178794212959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45970.178794212959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45970.178794212959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45970.178794212959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45970.178794212959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45970.178794212959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45970.178794212959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45970.178794212959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45970.178794212959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45970.178794212959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45970.178794212959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45970.178794212959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45970.178794212959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45970.178794212959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45970.178794212959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45970.178794212959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45970.178794212959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45970.178794212959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45970.178794212959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45970.178794212959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45970.178794212959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45970.178794212959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45970.178794212959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45970.178794212959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45970.178794212959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45970.178794212959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45970.178794212959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45970.178794212959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45970.178794212959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45970.178794212959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45970.178794212959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45970.178794212959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45970.178794212959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45970.178794212959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45970.178794212959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45970.178794212959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45970.178794212959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45970.178794212959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45970.178794212959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45970.178794212959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45970.178794212959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45970.178794212959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45970.178794212959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45970.178794212959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45970.178794212959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45970.178794212959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45970.178794212959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45970.178794212959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45970.178794212959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45970.178794212959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45970.178794212959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45970.178794212959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45970.178794212959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45970.178794212959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45970.178794212959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45970.178794212959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45970.178794212959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45970.178794212959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45970.178794212959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45970.178794212959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45970.178794212959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45970.178794212959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45970.178794212959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45970.178794212959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45970.178794212959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45970.178794212959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45970.178794212959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45970.178794212959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45970.178794212959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45970.178794212959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45970.178794212959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45970.178794212959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45970.178794212959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45970.178794212959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45970.178794212959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45970.178794212959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45970.178794212959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45970.178794212959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45970.178794212959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45970.178794212959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45970.178794212959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45970.178794212959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45970.178794212959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45970.178794212959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45970.178794212959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45970.178794212959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45970.178794212959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45970.178794212959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45970.178794212959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45970.178794212959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45970.178794212959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45970.178794212959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45970.178794212959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45970.178794212959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45970.178794212959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45970.178794212959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45970.178794212959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45970.178794212959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45970.178794212959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45970.178794212959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45970.178794212959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45970.178794212959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45970.178794212959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45970.178794212959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45970.178794212959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45970.178794212959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45970.178794212959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45970.178794212959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45970.178794212959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45970.178794212959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45970.178794212959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45970.178794212959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45970.178794212959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45970.178794212959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45970.178794212959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45970.178794212959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45970.178794212959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45970.178794212959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45970.178794212959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45970.178794212959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45970.178794212959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45970.178794212959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45970.178794212959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45970.178794212959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45970.178794212959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45970.178794212959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45970.178794212959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45970.178794212959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45970.178794212959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45970.178794212959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45970.178794212959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45970.178794212959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45970.178794212959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45970.178794212959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45970.178794212959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45970.178794212959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45970.178794212959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45970.178794212959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45970.178794212959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45970.178794212959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45970.178794212959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45970.178794212959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45970.178794212959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45970.178794212959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45970.178794212959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45970.178794212959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45970.178794212959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45970.178794212959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45970.178794212959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45970.178794212959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45970.178794212959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45970.178794212959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45970.178794212959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45970.178794212959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45970.178794212959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45970.178794212959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45970.178794212959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45970.178794212959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45970.178794212959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45970.178794212959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45970.178794212959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45970.178794212959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45970.178794212959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45970.178794212959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45970.178794212959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45970.178794212959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45970.178794212959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45970.178794212959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45970.178794212959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45970.178794212959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45970.178794212959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45970.178794212959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45970.178794212959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45970.178794212959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45970.178794212959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45970.178794212959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45970.178794212959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45970.178794212959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45970.178794212959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45970.178794212959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45970.178794212959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45970.178794212959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45970.178794212959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45970.178794212959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45970.178794212959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45970.178794212959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45970.178794212959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45970.178794212959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45970.178794212959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45970.178794212959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45970.178794212959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45970.178794212959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45970.178794212959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45970.178794212959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45970.178794212959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45970.178794212959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45970.178794212959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45970.178794212959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45970.178794212959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45970.178794212959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45970.178794212959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45970.178794212959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45970.178794212959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45970.178794212959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45970.178794212959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45970.178794212959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45970.178794212959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45970.178794212959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45970.178794212959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45970.178794212959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45970.178794212959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45970.178794212959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45970.178794212959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45970.178794212959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45970.178794212959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45970.178794212959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45970.178794212959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45970.178794212959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45970.178794212959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45970.178794212959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45970.178794212959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45970.178794212959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45970.178794212959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45970.178794212959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45970.178794212959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45970.178794212959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45970.178794212959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45970.178794212959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45970.178794212959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45970.178794212959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45970.178794212959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45970.178794212959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45970.178794212959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45970.178794212959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45970.178794212959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45970.178794212959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45970.178794212959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45970.178794212959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45970.178794212959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45970.178794212959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45970.178794212959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45970.178794212959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45970.178794212959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45970.178794212959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45970.178794212959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45970.178794212959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45970.178794212959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45970.178794212959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45970.178794212959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45970.178794212959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45970.178794212959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45970.178794212959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45970.178794212959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45970.178794212959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45970.178794212959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45970.178794212959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45970.178794212959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45970.178794212959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45970.178794212959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45970.178794212959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45970.178794212959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45970.178794212959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45970.178794212959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45970.178794212959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45970.178794212959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45970.178794212959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45970.178794212959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45970.178794212959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45970.178794212959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45970.178794212959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45970.178794212959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45970.178794212959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45970.178794212959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45970.178794212959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45970.178794212959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45970.178794212959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45970.178794212959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45970.178794212959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45970.178794212959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45970.178794212959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45970.178794212959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45970.178794212959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45970.178794212959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45970.178794212959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45970.178794212959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45970.178794212959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45970.178794212959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45970.178794212959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45970.178794212959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45970.178794212959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45970.178794212959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45970.178794212959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45970.178794212959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45970.178794212959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45970.178794212959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45970.178794212959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45970.178794212959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45970.178794212959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45970.178794212959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45970.178794212959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45970.178794212959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45970.178794212959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45970.178794212959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45970.178794212959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45970.178794212959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45970.178794212959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45970.178794212959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45970.178794212959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45970.178794212959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45970.178794212959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45970.178794212959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45970.178794212959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45970.178794212959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45970.178794212959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45970.178794212959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45970.178794212959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45970.178794212959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45970.178794212959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45970.178794212959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45970.178794212959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45970.178794212959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45970.178794212959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45970.178794212959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45970.178794212959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45970.178794212959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45970.178794212959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45970.178794212959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45970.178794212959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45970.178794212959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45970.178794212959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45970.178794212959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45970.178794212959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45970.178794212959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45970.178794212959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45970.178794212959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45970.178794212959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45970.178794212959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45970.178794212959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45970.178794212959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45970.178794212959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45970.178794212959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45970.178794212959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45970.178794212959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45970.178794212959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45970.178794212959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45970.178794212959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45970.178794212959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45970.178794212959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45970.178794212959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45970.178794212959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45970.178794212959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45970.178794212959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45970.178794212959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45970.178794212959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45970.178794212959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45970.178794212959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45970.178794212959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45970.178794212959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45970.178794212959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45970.178794212959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45970.178794212959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45970.178794212959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45970.178794212959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45970.178794212959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45970.178794212959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45970.178794212959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45970.178794212959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45970.178794212959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45970.178794212959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45970.178794212959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45970.178794212959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45970.178794212959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45970.178794212959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45970.178794212959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45970.178794212959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45970.178794212959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45970.178794212959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45970.178794212959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45970.178794212959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45970.178794212959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45970.178794212959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45970.178794212959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45970.178794212959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45970.178794212959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45970.178794212959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45970.178794212959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45970.178794212959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45970.178794212959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45970.178794212959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45970.178794212959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45970.178794212959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45970.178794212959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45970.178794212959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45970.178794212959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45970.178794212959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45970.178794212959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45970.178794212959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45970.178794212959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45970.178794212959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45970.178794212959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45970.178794212959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45970.178794212959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45970.178794212959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45970.178794212959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45970.178794212959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45970.178794212959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45970.178794212959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45970.178794212959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45970.178794212959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45970.178794212959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45970.178794212959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45970.178794212959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45970.178794212959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45970.178794212959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45970.178794212959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45970.178794212959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45970.178794212959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45970.178794212959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45970.178794212959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45970.178794212959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45970.178794212959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45970.178794212959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45970.178794212959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45970.178794212959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45970.178794212959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45970.178794212959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45970.178794212959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45970.178794212959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45970.178794212959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45970.178794212959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45970.178794212959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45970.178794212959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45970.178794212959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45970.178794212959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45970.178794212959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45970.178794212959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45970.178794212959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45970.178794212959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45970.178794212959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45970.178794212959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45970.178794212959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45970.178794212959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45970.178794212959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45970.178794212959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45970.178794212959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45970.178794212959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45970.178794212959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45970.178794212959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45970.178794212959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45970.178794212959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45970.178794212959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45970.178794212959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45970.178794212959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45970.178794212959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45970.178794212959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45970.178794212959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45970.178794212959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45970.178794212959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45970.178794212959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45970.178794212959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45970.178794212959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45970.178794212959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45970.178794212959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45970.178794212959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45970.178794212959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45970.178794212959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45970.178794212959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45970.178794212959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45970.178794212959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45970.178794212959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45970.178794212959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45970.178794212959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45970.178794212959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45970.178794212959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45970.178794212959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45970.178794212959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45970.178794212959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45970.178794212959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45970.178794212959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45970.178794212959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45970.178794212959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45970.178794212959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45970.178794212959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45970.178794212959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45970.178794212959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45970.178794212959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45970.178794212959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45970.178794212959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45970.178794212959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45970.178794212959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45970.178794212959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45970.178794212959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45970.178794212959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45970.178794212959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45970.178794212959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45970.178794212959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45970.178794212959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45970.178794212959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45970.178794212959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45970.178794212959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45970.178794212959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45970.178794212959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45970.178794212959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45970.178794212959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45970.178794212959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45970.178794212959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45970.178794212959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45970.178794212959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45970.178794212959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45970.178794212959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45970.178794212959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45970.178794212959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45970.178794212959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45970.178794212959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45970.178794212959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45970.178794212959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45970.178794212959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45970.178794212959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45970.178794212959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45970.178794212959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45970.178794212959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45970.178794212959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45970.178794212959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45970.178794212959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45970.178794212959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45970.178794212959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45970.178794212959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45970.178794212959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45970.178794212959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45970.178794212959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45970.178794212959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45970.178794212959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45970.178794212959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45970.178794212959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45970.178794212959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45970.178794212959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45970.178794212959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45970.178794212959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45970.178794212959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45970.178794212959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45970.178794212959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45970.178794212959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45970.178794212959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45970.178794212959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45970.178794212959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45970.178794212959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45970.178794212959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45970.178794212959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45970.178794212959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45970.178794212959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45970.178794212959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45970.178794212959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45970.178794212959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45970.178794212959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45970.178794212959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45970.178794212959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45970.178794212959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45970.178794212959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45970.178794212959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45970.178794212959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45970.178794212959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45970.178794212959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45970.178794212959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45970.178794212959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45970.178794212959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45970.178794212959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45970.178794212959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45970.178794212959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45970.178794212959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45970.178794212959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45970.178794212959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45970.178794212959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45970.178794212959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45970.178794212959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45970.178794212959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45970.178794212959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45970.178794212959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45970.178794212959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45970.178794212959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45970.178794212959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45970.178794212959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45970.178794212959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45970.178794212959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45970.178794212959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45970.178794212959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45970.178794212959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45970.178794212959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45970.178794212959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45970.178794212959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45970.178794212959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45970.178794212959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45970.178794212959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45970.178794212959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45970.178794212959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45970.178794212959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45970.178794212959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45970.178794212959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45970.178794212959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45970.178794212959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45970.178794212959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45970.178794212959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45970.178794212959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45970.178794212959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45970.178794212959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45970.178794212959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45970.178794212959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45970.178794212959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45970.178794212959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45970.178794212959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45970.178794212959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45970.178794212959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45970.178794212959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45970.178794212959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45970.178794212959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45970.178794212959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45970.178794212959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45970.178794212959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45970.178794212959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45970.178794212959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45970.178794212959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45970.178794212959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45970.178794212959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45970.178794212959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45970.178794212959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45970.178794212959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45970.178794212959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45970.178794212959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45970.178794212959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45970.178794212959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45970.178794212959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45970.178794212959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45970.178794212959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45970.178794212959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45970.178794212959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45970.178794212959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45970.178794212959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45970.178794212959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45970.178794212959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45970.178794212959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45970.178794212959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45970.178794212959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45970.178794212959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45970.178794212959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45970.178794212959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45970.178794212959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45970.178794212959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45970.178794212959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45970.178794212959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45970.178794212959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45970.178794212959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45970.178794212959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45970.178794212959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45970.178794212959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45970.178794212959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45970.178794212959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45970.178794212959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45970.178794212959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45970.178794212959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45970.178794212959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45970.178794212959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45970.178794212959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45970.178794212959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45970.178794212959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45970.178794212959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45970.178794212959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45970.178794212959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45970.178794212959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45970.178794212959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45970.178794212959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45970.178794212959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45970.178794212959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45970.178794212959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45970.178794212959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45970.178794212959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45970.178794212959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45970.178794212959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45970.178794212959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45970.178794212959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45970.178794212959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45970.178794212959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45970.178794212959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45970.178794212959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45970.178794212959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45970.178794212959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45970.178794212959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45970.178794212959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45970.178794212959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45970.178794212959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45970.178794212959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45970.178794212959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45970.178794212959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45970.178794212959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45970.178794212959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45970.178794212959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45970.178794212959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45970.178794212959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45970.178794212959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45970.178794212959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45970.178794212959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45970.178794212959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45970.178794212959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45970.178794212959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45970.178794212959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45970.178794212959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45970.178794212959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45970.178794212959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45970.178794212959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45970.178794212959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45970.178794212959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45970.178794212959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45970.178794212959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45970.178794212959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45970.178794212959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45970.178794212959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45970.178794212959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45970.178794212959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45970.178794212959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45970.178794212959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45970.178794212959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45970.178794212959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45970.178794212959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45970.178794212959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45970.178794212959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45970.178794212959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45970.178794212959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45970.178794212959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45970.178794212959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45970.178794212959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45970.178794212959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45970.178794212959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45970.178794212959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45970.178794212959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45970.178794212959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45970.178794212959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45970.178794212959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45970.178794212959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45970.178794212959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45970.178794212959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45970.178794212959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45970.178794212959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45970.178794212959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45970.178794212959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45970.178794212959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45970.178794212959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45970.178794212959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45970.178794212959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45970.178794212959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45970.178794212959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45970.178794212959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45970.178794212959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45970.178794212959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45970.178794212959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45970.178794212959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45970.178794212959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45970.178794212959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45970.178794212959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45970.178794212959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45970.178794212959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45970.178794212959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45970.178794212959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45970.178794212959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45970.178794212959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45970.178794212959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45970.178794212959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45970.178794212959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45970.178794212959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45970.178794212959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45970.178794212959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45970.178794212959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45970.178794212959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45970.178794212959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45970.178794212959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45970.178794212959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45970.178794212959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45970.178794212959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45970.178794212959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45970.178794212959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45970.178794212959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45970.178794212959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45970.178794212959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45970.178794212959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45970.178794212959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45970.178794212959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45970.178794212959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45970.178794212959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45970.178794212959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45970.178794212959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45970.178794212959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45970.178794212959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45970.178794212959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45970.178794212959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45970.178794212959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45970.178794212959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45970.178794212959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45970.178794212959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45970.178794212959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45970.178794212959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45970.178794212959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45970.178794212959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45970.178794212959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45970.178794212959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45970.178794212959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45970.178794212959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45970.178794212959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45970.178794212959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45970.178794212959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45970.178794212959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45970.178794212959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45970.178794212959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45970.178794212959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45970.178794212959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45970.178794212959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45970.178794212959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45970.178794212959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45970.178794212959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45970.178794212959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45970.178794212959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45970.178794212959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45970.178794212959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45970.178794212959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45970.178794212959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45970.178794212959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45970.178794212959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45970.178794212959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45970.178794212959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45970.178794212959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45970.178794212959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45970.178794212959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45970.178794212959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45970.178794212959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45970.178794212959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45970.178794212959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45970.178794212959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45970.178794212959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45970.178794212959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45970.178794212959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45970.178794212959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45970.178794212959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45970.178794212959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45970.178794212959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45970.178794212959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45970.178794212959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45970.178794212959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45970.178794212959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45970.178794212959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45970.178794212959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45970.178794212959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45970.178794212959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45970.178794212959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45970.178794212959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45970.178794212959</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3" ca="1" si="0">IFERROR(NOW()-F2,"")</f>
        <v>266.69807662036328</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35205</v>
      </c>
      <c r="E3" s="95" t="s">
        <v>39021</v>
      </c>
      <c r="F3" s="96">
        <v>45970.129861111112</v>
      </c>
      <c r="G3" s="136">
        <f t="shared" ca="1" si="0"/>
        <v>4.8933101847069338E-2</v>
      </c>
      <c r="H3" s="96">
        <v>45969.846932870372</v>
      </c>
      <c r="I3" s="135" t="str">
        <f>IFERROR(VLOOKUP(D3,DB!A:F,6,0),"")</f>
        <v>Generator-SG</v>
      </c>
      <c r="J3" s="135" t="str">
        <f>IFERROR(VLOOKUP(D3,DB!A:G,7,0),"")</f>
        <v>Dead</v>
      </c>
      <c r="K3" s="98" t="s">
        <v>39111</v>
      </c>
      <c r="L3" s="92" t="str">
        <f>IFERROR(VLOOKUP(D3,DB!A:I,9,0),"")</f>
        <v>Latis</v>
      </c>
    </row>
    <row r="4" spans="1:16" ht="15" customHeight="1">
      <c r="A4" s="135" t="s">
        <v>39112</v>
      </c>
      <c r="B4" s="135" t="str">
        <f>IFERROR(VLOOKUP(D4,DB!A:K,11,0),"")</f>
        <v>R4</v>
      </c>
      <c r="C4" s="94">
        <v>2</v>
      </c>
      <c r="D4" s="92" t="s">
        <v>39113</v>
      </c>
      <c r="E4" s="95" t="s">
        <v>39021</v>
      </c>
      <c r="F4" s="96">
        <v>45970.011805555558</v>
      </c>
      <c r="G4" s="136">
        <f t="shared" ca="1" si="0"/>
        <v>0.16698865740181645</v>
      </c>
      <c r="H4" s="96">
        <v>45969.976643518516</v>
      </c>
      <c r="I4" s="135" t="str">
        <f>IFERROR(VLOOKUP(D4,DB!A:F,6,0),"")</f>
        <v>Generator-SG</v>
      </c>
      <c r="J4" s="135" t="str">
        <f>IFERROR(VLOOKUP(D4,DB!A:G,7,0),"")</f>
        <v>Good</v>
      </c>
      <c r="K4" s="98" t="s">
        <v>39111</v>
      </c>
      <c r="L4" s="92" t="str">
        <f>IFERROR(VLOOKUP(D4,DB!A:I,9,0),"")</f>
        <v>Latis</v>
      </c>
    </row>
    <row r="5" spans="1:16" ht="15" customHeight="1">
      <c r="A5" s="135" t="s">
        <v>39114</v>
      </c>
      <c r="B5" s="135" t="str">
        <f>IFERROR(VLOOKUP(D5,DB!A:K,11,0),"")</f>
        <v>R4</v>
      </c>
      <c r="C5" s="94">
        <v>4</v>
      </c>
      <c r="D5" s="92" t="s">
        <v>35150</v>
      </c>
      <c r="E5" s="95" t="s">
        <v>39021</v>
      </c>
      <c r="F5" s="96">
        <v>45970.05</v>
      </c>
      <c r="G5" s="136">
        <f t="shared" ca="1" si="0"/>
        <v>0.12879421295656357</v>
      </c>
      <c r="H5" s="96">
        <v>45970.066770833335</v>
      </c>
      <c r="I5" s="135" t="str">
        <f>IFERROR(VLOOKUP(D5,DB!A:F,6,0),"")</f>
        <v>Generator-DG</v>
      </c>
      <c r="J5" s="135" t="str">
        <f>IFERROR(VLOOKUP(D5,DB!A:G,7,0),"")</f>
        <v>Good</v>
      </c>
      <c r="K5" s="98" t="s">
        <v>39111</v>
      </c>
      <c r="L5" s="92" t="str">
        <f>IFERROR(VLOOKUP(D5,DB!A:I,9,0),"")</f>
        <v>Latis</v>
      </c>
    </row>
    <row r="6" spans="1:16" ht="15" customHeight="1">
      <c r="A6" s="135"/>
      <c r="B6" s="135" t="str">
        <f>IFERROR(VLOOKUP(D6,DB!A:K,11,0),"")</f>
        <v/>
      </c>
      <c r="C6" s="94"/>
      <c r="D6" s="92"/>
      <c r="E6" s="95"/>
      <c r="F6" s="96"/>
      <c r="G6" s="136">
        <f t="shared" ca="1" si="0"/>
        <v>45970.178794212959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45970.178794212959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45970.178794212959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45970.178794212959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45970.178794212959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45970.178794212959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45970.178794212959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45970.178794212959</v>
      </c>
      <c r="H13" s="96"/>
      <c r="I13"/>
      <c r="J13" s="135" t="str">
        <f>IFERROR(VLOOKUP(D13,DB!A:G,7,0),"")</f>
        <v/>
      </c>
      <c r="K13" s="98"/>
      <c r="L13" s="92" t="str">
        <f>IFERROR(VLOOKUP(D13,DB!A:I,9,0),"")</f>
        <v/>
      </c>
    </row>
    <row r="14" spans="1:16" ht="15" customHeight="1">
      <c r="A14" s="135"/>
      <c r="B14" s="135" t="str">
        <f>IFERROR(VLOOKUP(D14,DB!A:K,11,0),"")</f>
        <v/>
      </c>
      <c r="C14" s="94"/>
      <c r="D14" s="92"/>
      <c r="E14" s="95"/>
      <c r="F14" s="96"/>
      <c r="G14" s="136">
        <f t="shared" ref="G14:G45" ca="1" si="1">IFERROR(NOW()-F14,"")</f>
        <v>45970.178794212959</v>
      </c>
      <c r="H14" s="96"/>
      <c r="I14" s="135" t="str">
        <f>IFERROR(VLOOKUP(D14,DB!A:F,6,0),"")</f>
        <v/>
      </c>
      <c r="J14" s="135" t="str">
        <f>IFERROR(VLOOKUP(D14,DB!A:G,7,0),"")</f>
        <v/>
      </c>
      <c r="K14" s="98"/>
      <c r="L14" s="92" t="str">
        <f>IFERROR(VLOOKUP(D14,DB!A:I,9,0),"")</f>
        <v/>
      </c>
    </row>
    <row r="15" spans="1:16" ht="15" customHeight="1">
      <c r="A15" s="135"/>
      <c r="B15" s="135"/>
      <c r="C15" s="94"/>
      <c r="D15" s="92"/>
      <c r="E15" s="95"/>
      <c r="F15" s="96"/>
      <c r="G15" s="136">
        <f t="shared" ca="1" si="1"/>
        <v>45970.178794212959</v>
      </c>
      <c r="H15" s="96"/>
      <c r="I15" s="135"/>
      <c r="J15" s="135"/>
      <c r="K15" s="98"/>
      <c r="L15" s="92"/>
    </row>
    <row r="16" spans="1:16" ht="15" customHeight="1">
      <c r="A16" s="135"/>
      <c r="B16" s="135"/>
      <c r="C16" s="94"/>
      <c r="D16" s="92"/>
      <c r="E16" s="95"/>
      <c r="F16" s="96"/>
      <c r="G16" s="136">
        <f t="shared" ca="1" si="1"/>
        <v>45970.178794212959</v>
      </c>
      <c r="H16" s="96"/>
      <c r="I16" s="135"/>
      <c r="J16" s="135"/>
      <c r="K16" s="98"/>
      <c r="L16" s="92"/>
    </row>
    <row r="17" spans="1:12" ht="15" customHeight="1">
      <c r="A17" s="135"/>
      <c r="B17" s="135" t="str">
        <f>IFERROR(VLOOKUP(D17,DB!A:K,11,0),"")</f>
        <v/>
      </c>
      <c r="C17" s="94"/>
      <c r="D17" s="92"/>
      <c r="E17" s="95"/>
      <c r="F17" s="96"/>
      <c r="G17" s="136">
        <f t="shared" ca="1" si="1"/>
        <v>45970.178794212959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45970.178794212959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45970.178794212959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45970.178794212959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45970.178794212959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45970.178794212959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45970.178794212959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45970.178794212959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45970.178794212959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45970.178794212959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45970.178794212959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45970.178794212959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45970.178794212959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45970.178794212959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45970.178794212959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45970.178794212959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45970.178794212959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45970.178794212959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45970.178794212959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45970.178794212959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45970.178794212959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45970.178794212959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45970.178794212959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45970.178794212959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45970.178794212959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45970.178794212959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45970.178794212959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45970.178794212959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45970.178794212959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ref="G46:G77" ca="1" si="2">IFERROR(NOW()-F46,"")</f>
        <v>45970.178794212959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45970.178794212959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45970.178794212959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45970.178794212959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45970.178794212959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45970.178794212959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45970.178794212959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45970.178794212959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45970.178794212959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45970.178794212959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45970.178794212959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45970.178794212959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45970.178794212959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45970.178794212959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45970.178794212959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45970.178794212959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45970.178794212959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45970.178794212959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45970.178794212959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45970.178794212959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45970.178794212959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45970.178794212959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45970.178794212959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45970.178794212959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45970.178794212959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45970.178794212959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45970.178794212959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45970.178794212959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45970.178794212959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45970.178794212959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45970.178794212959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45970.178794212959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ref="G78:G109" ca="1" si="3">IFERROR(NOW()-F78,"")</f>
        <v>45970.178794212959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45970.178794212959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45970.178794212959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45970.178794212959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45970.178794212959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45970.178794212959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45970.178794212959</v>
      </c>
      <c r="H84" s="96"/>
      <c r="I84" s="135" t="str">
        <f>IFERROR(VLOOKUP(D84,DB!A:F,6,0),"")</f>
        <v/>
      </c>
      <c r="J84" s="135" t="str">
        <f>IFERROR(VLOOKUP(D84,DB!A:G,7,0),"")</f>
        <v/>
      </c>
      <c r="K84" s="98"/>
      <c r="L84" s="92" t="str">
        <f>IFERROR(VLOOKUP(D84,DB!A:I,9,0),"")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78.346734027771163</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43.989916898142837</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54" ca="1" si="1">IFERROR(NOW()-F4,"")</f>
        <v>21.517683101847069</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45970.178794212959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45970.178794212959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45970.178794212959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45970.178794212959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45970.178794212959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45970.178794212959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45970.178794212959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45970.178794212959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45970.178794212959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45970.178794212959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45970.178794212959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45970.178794212959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45970.178794212959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45970.178794212959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45970.178794212959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45970.178794212959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45970.178794212959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45970.178794212959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45970.178794212959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45970.178794212959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45970.178794212959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45970.178794212959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45970.178794212959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45970.178794212959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45970.178794212959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45970.178794212959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45970.178794212959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45970.178794212959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45970.178794212959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45970.178794212959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45970.178794212959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45970.178794212959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45970.178794212959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45970.178794212959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45970.178794212959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45970.178794212959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45970.178794212959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45970.178794212959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45970.178794212959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45970.178794212959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45970.178794212959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45970.178794212959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45970.178794212959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45970.178794212959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45970.178794212959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45970.178794212959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45970.178794212959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45970.178794212959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45970.178794212959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45970.178794212959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45970.178794212959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45970.178794212959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45970.178794212959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45970.178794212959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45970.178794212959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45970.178794212959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45970.178794212959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45970.178794212959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45970.178794212959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45970.178794212959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45970.178794212959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45970.178794212959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45970.178794212959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45970.178794212959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45970.178794212959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45970.178794212959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45970.178794212959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45970.178794212959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45970.178794212959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45970.178794212959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45970.178794212959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45970.178794212959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45970.178794212959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45970.178794212959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45970.178794212959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45970.178794212959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45970.178794212959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45970.178794212959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45970.178794212959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45970.178794212959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45970.178794212959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45970.178794212959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45970.178794212959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45970.178794212959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45970.178794212959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45970.178794212959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45970.178794212959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45970.178794212959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45970.178794212959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45970.178794212959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45970.178794212959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45970.178794212959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45970.178794212959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45970.178794212959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45970.178794212959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45970.178794212959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45970.178794212959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45970.178794212959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45970.178794212959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45970.178794212959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45970.178794212959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45970.178794212959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45970.178794212959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45970.178794212959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45970.178794212959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45970.178794212959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45970.178794212959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45970.178794212959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45970.178794212959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45970.178794212959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45970.178794212959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45970.178794212959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45970.178794212959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45970.178794212959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45970.178794212959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45970.178794212959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45970.178794212959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45970.178794212959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45970.178794212959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45970.178794212959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45970.178794212959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45970.178794212959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45970.178794212959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45970.178794212959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45970.178794212959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45970.178794212959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45970.178794212959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45970.178794212959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45970.178794212959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45970.178794212959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45970.178794212959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45970.178794212959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45970.178794212959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45970.178794212959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45970.178794212959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45970.178794212959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45970.178794212959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45970.178794212959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45970.178794212959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45970.178794212959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45970.178794212959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45970.178794212959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45970.178794212959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45970.178794212959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45970.178794212959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45970.178794212959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45970.178794212959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45970.178794212959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45970.178794212959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45970.178794212959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45970.178794212959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45970.178794212959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45970.178794212959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45970.178794212959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45970.178794212959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45970.178794212959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45970.178794212959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45970.178794212959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45970.178794212959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45970.178794212959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45970.178794212959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45970.178794212959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45970.178794212959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45970.178794212959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45970.178794212959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45970.178794212959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45970.178794212959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45970.178794212959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45970.178794212959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45970.178794212959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45970.178794212959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45970.178794212959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45970.178794212959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45970.178794212959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45970.178794212959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45970.178794212959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45970.178794212959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45970.178794212959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45970.178794212959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45970.178794212959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45970.178794212959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45970.178794212959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45970.178794212959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45970.178794212959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45970.178794212959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45970.178794212959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45970.178794212959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45970.178794212959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45970.178794212959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45970.178794212959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45970.178794212959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45970.178794212959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45970.178794212959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45970.178794212959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45970.178794212959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45970.178794212959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45970.178794212959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45970.178794212959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45970.178794212959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45970.178794212959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45970.178794212959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45970.178794212959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45970.178794212959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45970.178794212959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45970.178794212959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45970.178794212959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45970.178794212959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45970.178794212959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45970.178794212959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45970.178794212959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45970.178794212959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45970.178794212959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45970.178794212959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45970.178794212959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45970.178794212959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45970.178794212959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45970.178794212959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45970.178794212959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45970.178794212959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45970.178794212959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45970.178794212959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45970.178794212959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45970.178794212959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45970.178794212959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45970.178794212959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45970.178794212959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45970.178794212959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45970.178794212959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45970.178794212959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45970.178794212959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45970.178794212959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45970.178794212959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45970.178794212959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45970.178794212959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45970.178794212959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45970.178794212959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45970.178794212959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45970.178794212959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45970.178794212959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45970.178794212959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45970.178794212959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45970.178794212959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45970.178794212959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45970.178794212959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45970.178794212959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45970.178794212959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45970.178794212959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45970.178794212959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45970.178794212959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45970.178794212959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45970.178794212959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45970.178794212959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45970.178794212959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45970.178794212959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45970.178794212959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45970.178794212959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45970.178794212959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45970.178794212959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45970.178794212959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45970.178794212959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45970.178794212959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45970.178794212959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45970.178794212959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45970.178794212959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45970.178794212959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45970.178794212959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45970.178794212959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45970.178794212959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45970.178794212959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45970.178794212959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45970.178794212959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45970.178794212959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45970.178794212959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45970.178794212959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45970.178794212959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45970.178794212959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45970.178794212959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45970.178794212959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45970.178794212959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45970.178794212959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45970.178794212959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45970.178794212959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45970.178794212959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45970.178794212959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45970.178794212959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45970.178794212959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45970.178794212959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45970.178794212959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45970.178794212959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45970.178794212959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45970.178794212959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45970.178794212959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45970.178794212959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45970.178794212959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45970.178794212959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45970.178794212959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45970.178794212959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45970.178794212959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45970.178794212959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45970.178794212959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45970.178794212959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45970.178794212959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45970.178794212959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45970.178794212959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45970.178794212959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45970.178794212959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45970.178794212959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45970.178794212959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45970.178794212959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45970.178794212959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45970.178794212959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45970.178794212959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45970.178794212959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45970.178794212959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45970.178794212959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45970.178794212959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45970.178794212959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45970.178794212959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45970.178794212959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45970.178794212959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45970.178794212959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45970.178794212959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45970.178794212959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45970.178794212959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45970.178794212959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45970.178794212959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45970.178794212959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45970.178794212959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45970.178794212959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45970.178794212959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45970.178794212959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45970.178794212959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45970.178794212959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45970.178794212959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45970.178794212959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45970.178794212959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45970.178794212959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45970.178794212959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45970.178794212959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45970.178794212959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45970.178794212959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45970.178794212959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45970.178794212959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45970.178794212959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45970.178794212959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45970.178794212959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45970.178794212959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45970.178794212959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45970.178794212959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45970.178794212959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45970.178794212959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45970.178794212959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45970.178794212959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45970.178794212959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45970.178794212959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45970.178794212959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45970.178794212959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45970.178794212959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45970.178794212959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45970.178794212959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45970.178794212959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45970.178794212959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45970.178794212959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45970.178794212959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45970.178794212959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45970.178794212959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45970.178794212959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45970.178794212959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45970.178794212959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45970.178794212959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45970.178794212959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45970.178794212959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45970.178794212959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45970.178794212959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45970.178794212959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45970.178794212959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45970.178794212959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45970.178794212959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45970.178794212959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45970.178794212959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45970.178794212959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45970.178794212959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45970.178794212959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45970.178794212959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45970.178794212959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45970.178794212959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45970.178794212959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45970.178794212959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45970.178794212959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45970.178794212959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45970.178794212959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45970.178794212959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45970.178794212959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45970.178794212959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45970.178794212959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45970.178794212959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45970.178794212959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45970.178794212959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45970.178794212959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45970.178794212959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45970.178794212959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45970.178794212959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45970.178794212959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45970.178794212959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45970.178794212959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45970.178794212959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45970.178794212959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45970.178794212959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45970.178794212959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45970.178794212959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45970.178794212959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45970.178794212959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45970.178794212959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45970.178794212959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45970.178794212959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45970.178794212959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45970.178794212959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45970.178794212959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45970.178794212959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45970.178794212959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45970.178794212959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45970.178794212959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45970.178794212959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45970.178794212959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45970.178794212959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45970.178794212959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45970.178794212959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45970.178794212959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45970.178794212959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45970.178794212959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45970.178794212959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45970.178794212959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45970.178794212959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45970.178794212959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45970.178794212959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45970.178794212959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45970.178794212959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45970.178794212959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45970.178794212959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45970.178794212959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45970.178794212959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45970.178794212959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2025-11-09T01:19:28Z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